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71" documentId="13_ncr:1_{F6CB121F-512D-4AA6-A0C1-0FB36C537598}" xr6:coauthVersionLast="47" xr6:coauthVersionMax="47" xr10:uidLastSave="{44157B44-F4AB-44F7-9CEA-BE4E0C9E6E1B}"/>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<sst xmlns="http://schemas.openxmlformats.org/spreadsheetml/2006/main" count="180307" uniqueCount="39136">
  <si>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</si>
  <si>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</si>
  <si>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</si>
  <si>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</si>
  <si>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</si>
  <si>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</si>
  <si>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</si>
  <si>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</si>
  <si>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</si>
  <si>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</si>
  <si>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</si>
  <si>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</si>
  <si>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</si>
  <si>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</si>
  <si>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</si>
  <si>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</si>
  <si>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</si>
  <si>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</si>
  <si>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</si>
  <si>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</si>
  <si>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</si>
  <si>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</si>
  <si>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</si>
  <si>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</si>
  <si>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</si>
  <si>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</si>
  <si>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</si>
  <si>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</si>
  <si>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</si>
  <si>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</si>
  <si>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</si>
  <si>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</si>
  <si>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</si>
  <si>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</si>
  <si>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</si>
  <si>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</si>
  <si>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</si>
  <si>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</si>
  <si>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</si>
  <si>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</si>
  <si>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</si>
  <si>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</si>
  <si>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</si>
  <si>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</si>
  <si>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</si>
  <si>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</si>
  <si>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</si>
  <si>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</si>
  <si>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</si>
  <si>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</si>
  <si>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</si>
  <si>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</si>
  <si>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</si>
  <si>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</si>
  <si>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</si>
  <si>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</si>
  <si>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</si>
  <si>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</si>
  <si>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</si>
  <si>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</si>
  <si>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</si>
  <si>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</si>
  <si>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</si>
  <si>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</si>
  <si>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</si>
  <si>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</si>
  <si>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</si>
  <si>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</si>
  <si>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</si>
  <si>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</si>
  <si>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</si>
  <si>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</si>
  <si>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</si>
  <si>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</si>
  <si>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</si>
  <si>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</si>
  <si>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</si>
  <si>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</si>
  <si>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</si>
  <si>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</si>
  <si>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</si>
  <si>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</si>
  <si>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</si>
  <si>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</si>
  <si>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</si>
  <si>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</si>
  <si>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</si>
  <si>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</si>
  <si>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</si>
  <si>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</si>
  <si>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</si>
  <si>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</si>
  <si>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</si>
  <si>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</si>
  <si>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</si>
  <si>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</si>
  <si>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</si>
  <si>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</si>
  <si>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</si>
  <si>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</si>
  <si>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</si>
  <si>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</si>
  <si>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</si>
  <si>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</si>
  <si>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</si>
  <si>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</si>
  <si>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</si>
  <si>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</si>
  <si>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</si>
  <si>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</si>
  <si>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</si>
  <si>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</si>
  <si>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</si>
  <si>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</si>
  <si>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</si>
  <si>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</si>
  <si>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</si>
  <si>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</si>
  <si>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</si>
  <si>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</si>
  <si>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</si>
  <si>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</si>
  <si>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</si>
  <si>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</si>
  <si>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</si>
  <si>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</si>
  <si>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</si>
  <si>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</si>
  <si>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</si>
  <si>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</si>
  <si>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</si>
  <si>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</si>
  <si>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</si>
  <si>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</si>
  <si>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</si>
  <si>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</si>
  <si>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</si>
  <si>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</si>
  <si>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</si>
  <si>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</si>
  <si>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</si>
  <si>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</si>
  <si>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</si>
  <si>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</si>
  <si>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</si>
  <si>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</si>
  <si>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</si>
  <si>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</si>
  <si>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</si>
  <si>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</si>
  <si>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</si>
  <si>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</si>
  <si>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</si>
  <si>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</si>
  <si>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</si>
  <si>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</si>
  <si>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</si>
  <si>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</si>
  <si>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</si>
  <si>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</si>
  <si>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</si>
  <si>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</si>
  <si>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</si>
  <si>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</si>
  <si>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</si>
  <si>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</si>
  <si>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</si>
  <si>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</si>
  <si>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</si>
  <si>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</si>
  <si>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</si>
  <si>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</si>
  <si>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</si>
  <si>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</si>
  <si>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</si>
  <si>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</si>
  <si>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</si>
  <si>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</si>
  <si>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</si>
  <si>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</si>
  <si>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</si>
  <si>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</si>
  <si>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</si>
  <si>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</si>
  <si>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</si>
  <si>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</si>
  <si>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</si>
  <si>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</si>
  <si>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</si>
  <si>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</si>
  <si>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</si>
  <si>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</si>
  <si>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</si>
  <si>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</si>
  <si>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</si>
  <si>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</si>
  <si>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</si>
  <si>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</si>
  <si>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</si>
  <si>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</si>
  <si>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</si>
  <si>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</si>
  <si>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</si>
  <si>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</si>
  <si>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</si>
  <si>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</si>
  <si>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</si>
  <si>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</si>
  <si>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</si>
  <si>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</si>
  <si>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</si>
  <si>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</si>
  <si>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</si>
  <si>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</si>
  <si>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</si>
  <si>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</si>
  <si>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</si>
  <si>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</si>
  <si>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</si>
  <si>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</si>
  <si>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</si>
  <si>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</si>
  <si>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</si>
  <si>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</si>
  <si>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</si>
  <si>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</si>
  <si>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</si>
  <si>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</si>
  <si>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</si>
  <si>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</si>
  <si>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</si>
  <si>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</si>
  <si>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</si>
  <si>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</si>
  <si>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</si>
  <si>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</si>
  <si>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</si>
  <si>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</si>
  <si>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</si>
  <si>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</si>
  <si>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</si>
  <si>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</si>
  <si>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</si>
  <si>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</si>
  <si>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</si>
  <si>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</si>
  <si>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</si>
  <si>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</si>
  <si>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</si>
  <si>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</si>
  <si>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</si>
  <si>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</si>
  <si>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</si>
  <si>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</si>
  <si>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</si>
  <si>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</si>
  <si>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</si>
  <si>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</si>
  <si>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</si>
  <si>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</si>
  <si>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</si>
  <si>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</si>
  <si>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</si>
  <si>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</si>
  <si>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</si>
  <si>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</si>
  <si>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</si>
  <si>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</si>
  <si>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</si>
  <si>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</si>
  <si>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</si>
  <si>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</si>
  <si>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</si>
  <si>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</si>
  <si>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</si>
  <si>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</si>
  <si>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</si>
  <si>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</si>
  <si>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</si>
  <si>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</si>
  <si>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</si>
  <si>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</si>
  <si>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</si>
  <si>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</si>
  <si>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</si>
  <si>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</si>
  <si>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</si>
  <si>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</si>
  <si>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</si>
  <si>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</si>
  <si>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</si>
  <si>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</si>
  <si>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</si>
  <si>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</si>
  <si>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</si>
  <si>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</si>
  <si>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</si>
  <si>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</si>
  <si>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</si>
  <si>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</si>
  <si>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</si>
  <si>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</si>
  <si>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</si>
  <si>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</si>
  <si>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</si>
  <si>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</si>
  <si>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</si>
  <si>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</si>
  <si>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</si>
  <si>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</si>
  <si>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</si>
  <si>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</si>
  <si>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</si>
  <si>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</si>
  <si>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</si>
  <si>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</si>
  <si>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</si>
  <si>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</si>
  <si>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</si>
  <si>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</si>
  <si>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</si>
  <si>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</si>
  <si>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</si>
  <si>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</si>
  <si>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</si>
  <si>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</si>
  <si>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</si>
  <si>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</si>
  <si>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</si>
  <si>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</si>
  <si>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</si>
  <si>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</si>
  <si>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</si>
  <si>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</si>
  <si>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</si>
  <si>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</si>
  <si>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</si>
  <si>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</si>
  <si>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</si>
  <si>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</si>
  <si>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</si>
  <si>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</si>
  <si>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</si>
  <si>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</si>
  <si>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</si>
  <si>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</si>
  <si>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</si>
  <si>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</si>
  <si>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</si>
  <si>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</si>
  <si>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</si>
  <si>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</si>
  <si>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</si>
  <si>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</si>
  <si>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</si>
  <si>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</si>
  <si>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</si>
  <si>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</si>
  <si>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</si>
  <si>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</si>
  <si>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</si>
  <si>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</si>
  <si>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</si>
  <si>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</si>
  <si>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</si>
  <si>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</si>
  <si>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</si>
  <si>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</si>
  <si>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</si>
  <si>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</si>
  <si>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</si>
  <si>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</si>
  <si>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</si>
  <si>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</si>
  <si>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</si>
  <si>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</si>
  <si>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</si>
  <si>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</si>
  <si>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</si>
  <si>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</si>
  <si>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</si>
  <si>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</si>
  <si>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</si>
  <si>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</si>
  <si>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</si>
  <si>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</si>
  <si>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</si>
  <si>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</si>
  <si>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</si>
  <si>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</si>
  <si>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</si>
  <si>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</si>
  <si>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</si>
  <si>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</si>
  <si>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</si>
  <si>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</si>
  <si>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</si>
  <si>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</si>
  <si>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</si>
  <si>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</si>
  <si>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</si>
  <si>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</si>
  <si>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</si>
  <si>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</si>
  <si>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</si>
  <si>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</si>
  <si>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</si>
  <si>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</si>
  <si>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</si>
  <si>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</si>
  <si>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</si>
  <si>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</si>
  <si>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</si>
  <si>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</si>
  <si>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</si>
  <si>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</si>
  <si>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</si>
  <si>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</si>
  <si>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</si>
  <si>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</si>
  <si>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</si>
  <si>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</si>
  <si>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</si>
  <si>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</si>
  <si>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</si>
  <si>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</si>
  <si>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</si>
  <si>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</si>
  <si>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</si>
  <si>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</si>
  <si>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</si>
  <si>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</si>
  <si>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</si>
  <si>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</si>
  <si>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</si>
  <si>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</si>
  <si>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</si>
  <si>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</si>
  <si>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</si>
  <si>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</si>
  <si>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</si>
  <si>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</si>
  <si>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</si>
  <si>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</si>
  <si>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</si>
  <si>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</si>
  <si>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</si>
  <si>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</si>
  <si>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</si>
  <si>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</si>
  <si>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</si>
  <si>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</si>
  <si>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</si>
  <si>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</si>
  <si>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</si>
  <si>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</si>
  <si>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</si>
  <si>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</si>
  <si>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</si>
  <si>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</si>
  <si>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</si>
  <si>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</si>
  <si>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</si>
  <si>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</si>
  <si>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</si>
  <si>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</si>
  <si>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</si>
  <si>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</si>
  <si>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</si>
  <si>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</si>
  <si>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</si>
  <si>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</si>
  <si>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</si>
  <si>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</si>
  <si>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</si>
  <si>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</si>
  <si>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</si>
  <si>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</si>
  <si>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</si>
  <si>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</si>
  <si>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</si>
  <si>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</si>
  <si>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</si>
  <si>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</si>
  <si>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</si>
  <si>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</si>
  <si>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</si>
  <si>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</si>
  <si>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</si>
  <si>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</si>
  <si>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</si>
  <si>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</si>
  <si>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</si>
  <si>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</si>
  <si>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</si>
  <si>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</si>
  <si>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</si>
  <si>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</si>
  <si>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</si>
  <si>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</si>
  <si>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</si>
  <si>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</si>
  <si>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</si>
  <si>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</si>
  <si>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</si>
  <si>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</si>
  <si>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</si>
  <si>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</si>
  <si>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</si>
  <si>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</si>
  <si>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</si>
  <si>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</si>
  <si>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</si>
  <si>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</si>
  <si>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</si>
  <si>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</si>
  <si>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</si>
  <si>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</si>
  <si>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</si>
  <si>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</si>
  <si>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</si>
  <si>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</si>
  <si>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</si>
  <si>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</si>
  <si>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</si>
  <si>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</si>
  <si>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</si>
  <si>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</si>
  <si>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</si>
  <si>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</si>
  <si>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</si>
  <si>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</si>
  <si>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</si>
  <si>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</si>
  <si>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</si>
  <si>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</si>
  <si>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</si>
  <si>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</si>
  <si>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</si>
  <si>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</si>
  <si>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</si>
  <si>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</si>
  <si>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</si>
  <si>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</si>
  <si>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</si>
  <si>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</si>
  <si>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</si>
  <si>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</si>
  <si>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</si>
  <si>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</si>
  <si>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</si>
  <si>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</si>
  <si>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</si>
  <si>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</si>
  <si>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</si>
  <si>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</si>
  <si>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</si>
  <si>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</si>
  <si>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</si>
  <si>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</si>
  <si>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</si>
  <si>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</si>
  <si>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</si>
  <si>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</si>
  <si>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</si>
  <si>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</si>
  <si>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</si>
  <si>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</si>
  <si>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</si>
  <si>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</si>
  <si>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</si>
  <si>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</si>
  <si>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</si>
  <si>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</si>
  <si>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</si>
  <si>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</si>
  <si>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</si>
  <si>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</si>
  <si>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</si>
  <si>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</si>
  <si>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</si>
  <si>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</si>
  <si>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</si>
  <si>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</si>
  <si>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</si>
  <si>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</si>
  <si>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</si>
  <si>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</si>
  <si>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</si>
  <si>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</si>
  <si>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</si>
  <si>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</si>
  <si>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</si>
  <si>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</si>
  <si>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</si>
  <si>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</si>
  <si>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</si>
  <si>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</si>
  <si>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</si>
  <si>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</si>
  <si>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</si>
  <si>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</si>
  <si>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</si>
  <si>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</si>
  <si>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</si>
  <si>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</si>
  <si>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</si>
  <si>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</si>
  <si>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</si>
  <si>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</si>
  <si>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</si>
  <si>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</si>
  <si>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</si>
  <si>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</si>
  <si>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</si>
  <si>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</si>
  <si>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</si>
  <si>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</si>
  <si>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</si>
  <si>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</si>
  <si>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</si>
  <si>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</si>
  <si>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</si>
  <si>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</si>
  <si>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</si>
  <si>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</si>
  <si>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</si>
  <si>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</si>
  <si>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</si>
  <si>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</si>
  <si>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</si>
  <si>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</si>
  <si>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</si>
  <si>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</si>
  <si>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</si>
  <si>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</si>
  <si>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</si>
  <si>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</si>
  <si>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</si>
  <si>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</si>
  <si>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</si>
  <si>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</si>
  <si>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</si>
  <si>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</si>
  <si>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</si>
  <si>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</si>
  <si>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</si>
  <si>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</si>
  <si>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</si>
  <si>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</si>
  <si>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</si>
  <si>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</si>
  <si>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</si>
  <si>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</si>
  <si>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</si>
  <si>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</si>
  <si>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</si>
  <si>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</si>
  <si>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</si>
  <si>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</si>
  <si>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</si>
  <si>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</si>
  <si>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</si>
  <si>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</si>
  <si>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</si>
  <si>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</si>
  <si>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</si>
  <si>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</si>
  <si>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</si>
  <si>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</si>
  <si>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</si>
  <si>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</si>
  <si>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</si>
  <si>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</si>
  <si>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</si>
  <si>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</si>
  <si>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</si>
  <si>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</si>
  <si>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</si>
  <si>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</si>
  <si>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</si>
  <si>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</si>
  <si>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</si>
  <si>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</si>
  <si>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</si>
  <si>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</si>
  <si>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</si>
  <si>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</si>
  <si>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</si>
  <si>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</si>
  <si>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</si>
  <si>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</si>
  <si>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</si>
  <si>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</si>
  <si>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</si>
  <si>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</si>
  <si>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</si>
  <si>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</si>
  <si>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</si>
  <si>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</si>
  <si>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</si>
  <si>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</si>
  <si>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</si>
  <si>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</si>
  <si>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</si>
  <si>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</si>
  <si>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</si>
  <si>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</si>
  <si>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</si>
  <si>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</si>
  <si>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</si>
  <si>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</si>
  <si>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</si>
  <si>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</si>
  <si>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</si>
  <si>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</si>
  <si>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</si>
  <si>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</si>
  <si>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</si>
  <si>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</si>
  <si>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</si>
  <si>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</si>
  <si>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</si>
  <si>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</si>
  <si>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</si>
  <si>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</si>
  <si>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</si>
  <si>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</si>
  <si>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</si>
  <si>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</si>
  <si>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</si>
  <si>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</si>
  <si>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</si>
  <si>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</si>
  <si>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</si>
  <si>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</si>
  <si>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</si>
  <si>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</si>
  <si>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</si>
  <si>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</si>
  <si>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</si>
  <si>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</si>
  <si>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</si>
  <si>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</si>
  <si>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</si>
  <si>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</si>
  <si>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</si>
  <si>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</si>
  <si>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</si>
  <si>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</si>
  <si>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</si>
  <si>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</si>
  <si>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</si>
  <si>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</si>
  <si>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</si>
  <si>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</si>
  <si>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</si>
  <si>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</si>
  <si>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</si>
  <si>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</si>
  <si>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</si>
  <si>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</si>
  <si>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</si>
  <si>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</si>
  <si>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</si>
  <si>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</si>
  <si>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</si>
  <si>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</si>
  <si>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</si>
  <si>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</si>
  <si>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</si>
  <si>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</si>
  <si>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</si>
  <si>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</si>
  <si>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</si>
  <si>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</si>
  <si>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</si>
  <si>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</si>
  <si>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</si>
  <si>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</si>
  <si>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</si>
  <si>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</si>
  <si>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</si>
  <si>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</si>
  <si>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</si>
  <si>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</si>
  <si>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</si>
  <si>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</si>
  <si>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</si>
  <si>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</si>
  <si>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</si>
  <si>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</si>
  <si>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</si>
  <si>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</si>
  <si>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</si>
  <si>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</si>
  <si>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</si>
  <si>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</si>
  <si>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</si>
  <si>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</si>
  <si>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</si>
  <si>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</si>
  <si>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</si>
  <si>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</si>
  <si>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</si>
  <si>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</si>
  <si>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</si>
  <si>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</si>
  <si>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</si>
  <si>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</si>
  <si>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</si>
  <si>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</si>
  <si>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</si>
  <si>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</si>
  <si>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</si>
  <si>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</si>
  <si>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</si>
  <si>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</si>
  <si>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</si>
  <si>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</si>
  <si>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</si>
  <si>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</si>
  <si>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</si>
  <si>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</si>
  <si>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</si>
  <si>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</si>
  <si>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</si>
  <si>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</si>
  <si>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</si>
  <si>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</si>
  <si>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</si>
  <si>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</si>
  <si>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</si>
  <si>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</si>
  <si>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</si>
  <si>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</si>
  <si>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</si>
  <si>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</si>
  <si>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</si>
  <si>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</si>
  <si>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</si>
  <si>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</si>
  <si>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</si>
  <si>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</si>
  <si>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</si>
  <si>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</si>
  <si>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</si>
  <si>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</si>
  <si>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</si>
  <si>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</si>
  <si>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</si>
  <si>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</si>
  <si>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</si>
  <si>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</si>
  <si>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</si>
  <si>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</si>
  <si>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</si>
  <si>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</si>
  <si>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</si>
  <si>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</si>
  <si>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</si>
  <si>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</si>
  <si>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</si>
  <si>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</si>
  <si>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</si>
  <si>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</si>
  <si>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</si>
  <si>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</si>
  <si>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</si>
  <si>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</si>
  <si>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</si>
  <si>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</si>
  <si>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</si>
  <si>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</si>
  <si>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</si>
  <si>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</si>
  <si>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</si>
  <si>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</si>
  <si>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</si>
  <si>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</si>
  <si>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</si>
  <si>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</si>
  <si>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</si>
  <si>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</si>
  <si>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</si>
  <si>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</si>
  <si>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</si>
  <si>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</si>
  <si>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</si>
  <si>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</si>
  <si>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</si>
  <si>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</si>
  <si>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</si>
  <si>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</si>
  <si>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</si>
  <si>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</si>
  <si>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</si>
  <si>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</si>
  <si>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</si>
  <si>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</si>
  <si>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</si>
  <si>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</si>
  <si>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</si>
  <si>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</si>
  <si>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</si>
  <si>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</si>
  <si>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</si>
  <si>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</si>
  <si>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</si>
  <si>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</si>
  <si>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</si>
  <si>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</si>
  <si>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</si>
  <si>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</si>
  <si>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</si>
  <si>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</si>
  <si>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</si>
  <si>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</si>
  <si>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</si>
  <si>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</si>
  <si>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</si>
  <si>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</si>
  <si>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</si>
  <si>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</si>
  <si>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</si>
  <si>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</si>
  <si>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</si>
  <si>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</si>
  <si>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</si>
  <si>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</si>
  <si>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</si>
  <si>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</si>
  <si>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</si>
  <si>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</si>
  <si>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</si>
  <si>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</si>
  <si>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</si>
  <si>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</si>
  <si>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</si>
  <si>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</si>
  <si>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</si>
  <si>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</si>
  <si>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</si>
  <si>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</si>
  <si>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</si>
  <si>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</si>
  <si>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</si>
  <si>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</si>
  <si>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</si>
  <si>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</si>
  <si>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</si>
  <si>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</si>
  <si>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</si>
  <si>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</si>
  <si>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</si>
  <si>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</si>
  <si>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</si>
  <si>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</si>
  <si>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</si>
  <si>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</si>
  <si>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</si>
  <si>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</si>
  <si>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</si>
  <si>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</si>
  <si>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</si>
  <si>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</si>
  <si>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</si>
  <si>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</si>
  <si>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</si>
  <si>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</si>
  <si>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</si>
  <si>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</si>
  <si>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</si>
  <si>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</si>
  <si>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</si>
  <si>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</si>
  <si>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</si>
  <si>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</si>
  <si>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</si>
  <si>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</si>
  <si>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</si>
  <si>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</si>
  <si>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</si>
  <si>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</si>
  <si>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</si>
  <si>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</si>
  <si>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</si>
  <si>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</si>
  <si>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</si>
  <si>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</si>
  <si>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</si>
  <si>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</si>
  <si>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</si>
  <si>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</si>
  <si>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</si>
  <si>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</si>
  <si>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</si>
  <si>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</si>
  <si>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</si>
  <si>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</si>
  <si>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</si>
  <si>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</si>
  <si>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</si>
  <si>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</si>
  <si>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</si>
  <si>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</si>
  <si>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</si>
  <si>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</si>
  <si>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</si>
  <si>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</si>
  <si>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</si>
  <si>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</si>
  <si>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</si>
  <si>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</si>
  <si>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</si>
  <si>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</si>
  <si>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</si>
  <si>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</si>
  <si>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</si>
  <si>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</si>
  <si>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</si>
  <si>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</si>
  <si>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</si>
  <si>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</si>
  <si>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</si>
  <si>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</si>
  <si>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</si>
  <si>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</si>
  <si>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</si>
  <si>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</si>
  <si>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</si>
  <si>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</si>
  <si>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</si>
  <si>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</si>
  <si>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</si>
  <si>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</si>
  <si>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</si>
  <si>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</si>
  <si>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</si>
  <si>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</si>
  <si>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</si>
  <si>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</si>
  <si>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</si>
  <si>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</si>
  <si>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</si>
  <si>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</si>
  <si>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</si>
  <si>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</si>
  <si>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</si>
  <si>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</si>
  <si>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</si>
  <si>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</si>
  <si>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</si>
  <si>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</si>
  <si>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</si>
  <si>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</si>
  <si>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</si>
  <si>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</si>
  <si>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</si>
  <si>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</si>
  <si>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</si>
  <si>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</si>
  <si>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</si>
  <si>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</si>
  <si>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</si>
  <si>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</si>
  <si>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</si>
  <si>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</si>
  <si>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</si>
  <si>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</si>
  <si>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</si>
  <si>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</si>
  <si>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</si>
  <si>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</si>
  <si>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</si>
  <si>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</si>
  <si>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</si>
  <si>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</si>
  <si>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</si>
  <si>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</si>
  <si>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</si>
  <si>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</si>
  <si>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</si>
  <si>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</si>
  <si>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</si>
  <si>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</si>
  <si>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</si>
  <si>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</si>
  <si>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</si>
  <si>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</si>
  <si>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</si>
  <si>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</si>
  <si>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</si>
  <si>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</si>
  <si>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</si>
  <si>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</si>
  <si>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</si>
  <si>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</si>
  <si>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</si>
  <si>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</si>
  <si>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</si>
  <si>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</si>
  <si>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</si>
  <si>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</si>
  <si>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</si>
  <si>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</si>
  <si>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</si>
  <si>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</si>
  <si>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</si>
  <si>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</si>
  <si>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</si>
  <si>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</si>
  <si>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</si>
  <si>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</si>
  <si>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</si>
  <si>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</si>
  <si>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</si>
  <si>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</si>
  <si>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</si>
  <si>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</si>
  <si>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</si>
  <si>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</si>
  <si>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</si>
  <si>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</si>
  <si>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</si>
  <si>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</si>
  <si>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</si>
  <si>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</si>
  <si>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</si>
  <si>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</si>
  <si>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</si>
  <si>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</si>
  <si>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</si>
  <si>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</si>
  <si>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</si>
  <si>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</si>
  <si>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</si>
  <si>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</si>
  <si>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</si>
  <si>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</si>
  <si>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</si>
  <si>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</si>
  <si>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</si>
  <si>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</si>
  <si>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</si>
  <si>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</si>
  <si>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</si>
  <si>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</si>
  <si>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</si>
  <si>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</si>
  <si>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</si>
  <si>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</si>
  <si>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</si>
  <si>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</si>
  <si>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</si>
  <si>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</si>
  <si>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</si>
  <si>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</si>
  <si>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</si>
  <si>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</si>
  <si>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</si>
  <si>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</si>
  <si>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</si>
  <si>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</si>
  <si>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</si>
  <si>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</si>
  <si>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</si>
  <si>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</si>
  <si>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</si>
  <si>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</si>
  <si>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</si>
  <si>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</si>
  <si>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</si>
  <si>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</si>
  <si>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</si>
  <si>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</si>
  <si>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</si>
  <si>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</si>
  <si>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</si>
  <si>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</si>
  <si>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</si>
  <si>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</si>
  <si>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</si>
  <si>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</si>
  <si>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</si>
  <si>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</si>
  <si>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</si>
  <si>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</si>
  <si>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</si>
  <si>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</si>
  <si>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</si>
  <si>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</si>
  <si>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</si>
  <si>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</si>
  <si>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</si>
  <si>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</si>
  <si>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</si>
  <si>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</si>
  <si>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</si>
  <si>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</si>
  <si>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</si>
  <si>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</si>
  <si>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</si>
  <si>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</si>
  <si>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</si>
  <si>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</si>
  <si>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</si>
  <si>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</si>
  <si>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</si>
  <si>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</si>
  <si>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</si>
  <si>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</si>
  <si>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</si>
  <si>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</si>
  <si>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</si>
  <si>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</si>
  <si>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</si>
  <si>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</si>
  <si>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</si>
  <si>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</si>
  <si>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</si>
  <si>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</si>
  <si>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</si>
  <si>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</si>
  <si>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</si>
  <si>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</si>
  <si>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</si>
  <si>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</si>
  <si>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</si>
  <si>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</si>
  <si>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</si>
  <si>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</si>
  <si>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</si>
  <si>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</si>
  <si>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</si>
  <si>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</si>
  <si>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</si>
  <si>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</si>
  <si>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</si>
  <si>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</si>
  <si>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</si>
  <si>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</si>
  <si>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</si>
  <si>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</si>
  <si>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</si>
  <si>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</si>
  <si>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</si>
  <si>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</si>
  <si>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</si>
  <si>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</si>
  <si>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</si>
  <si>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</si>
  <si>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</si>
  <si>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</si>
  <si>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</si>
  <si>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</si>
  <si>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</si>
  <si>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</si>
  <si>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</si>
  <si>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</si>
  <si>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</si>
  <si>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</si>
  <si>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</si>
  <si>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</si>
  <si>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</si>
  <si>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</si>
  <si>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</si>
  <si>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</si>
  <si>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</si>
  <si>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</si>
  <si>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</si>
  <si>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</si>
  <si>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</si>
  <si>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</si>
  <si>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</si>
  <si>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</si>
  <si>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</si>
  <si>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</si>
  <si>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</si>
  <si>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</si>
  <si>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</si>
  <si>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</si>
  <si>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</si>
  <si>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</si>
  <si>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</si>
  <si>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</si>
  <si>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</si>
  <si>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</si>
  <si>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</si>
  <si>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</si>
  <si>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</si>
  <si>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</si>
  <si>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</si>
  <si>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</si>
  <si>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</si>
  <si>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</si>
  <si>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</si>
  <si>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</si>
  <si>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</si>
  <si>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</si>
  <si>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</si>
  <si>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</si>
  <si>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</si>
  <si>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</si>
  <si>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</si>
  <si>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</si>
  <si>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</si>
  <si>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</si>
  <si>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</si>
  <si>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</si>
  <si>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</si>
  <si>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</si>
  <si>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</si>
  <si>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</si>
  <si>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</si>
  <si>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</si>
  <si>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</si>
  <si>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</si>
  <si>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</si>
  <si>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</si>
  <si>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</si>
  <si>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</si>
  <si>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</si>
  <si>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</si>
  <si>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</si>
  <si>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</si>
  <si>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</si>
  <si>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</si>
  <si>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</si>
  <si>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</si>
  <si>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</si>
  <si>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</si>
  <si>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</si>
  <si>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</si>
  <si>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</si>
  <si>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</si>
  <si>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</si>
  <si>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</si>
  <si>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</si>
  <si>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</si>
  <si>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</si>
  <si>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</si>
  <si>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</si>
  <si>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</si>
  <si>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</si>
  <si>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</si>
  <si>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</si>
  <si>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</si>
  <si>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</si>
  <si>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</si>
  <si>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</si>
  <si>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</si>
  <si>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</si>
  <si>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</si>
  <si>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</si>
  <si>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</si>
  <si>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</si>
  <si>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</si>
  <si>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</si>
  <si>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</si>
  <si>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</si>
  <si>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</si>
  <si>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</si>
  <si>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</si>
  <si>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</si>
  <si>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</si>
  <si>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</si>
  <si>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</si>
  <si>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</si>
  <si>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</si>
  <si>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</si>
  <si>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</si>
  <si>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</si>
  <si>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</si>
  <si>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</si>
  <si>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</si>
  <si>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</si>
  <si>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</si>
  <si>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</si>
  <si>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</si>
  <si>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</si>
  <si>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</si>
  <si>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</si>
  <si>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</si>
  <si>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</si>
  <si>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</si>
  <si>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</si>
  <si>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</si>
  <si>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</si>
  <si>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</si>
  <si>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</si>
  <si>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</si>
  <si>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</si>
  <si>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</si>
  <si>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</si>
  <si>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</si>
  <si>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</si>
  <si>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</si>
  <si>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</si>
  <si>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</si>
  <si>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</si>
  <si>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</si>
  <si>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</si>
  <si>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</si>
  <si>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</si>
  <si>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</si>
  <si>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</si>
  <si>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</si>
  <si>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</si>
  <si>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</si>
  <si>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</si>
  <si>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</si>
  <si>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</si>
  <si>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</si>
  <si>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</si>
  <si>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</si>
  <si>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</si>
  <si>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</si>
  <si>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</si>
  <si>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</si>
  <si>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</si>
  <si>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</si>
  <si>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</si>
  <si>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</si>
  <si>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</si>
  <si>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</si>
  <si>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</si>
  <si>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</si>
  <si>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</si>
  <si>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</si>
  <si>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</si>
  <si>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</si>
  <si>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</si>
  <si>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</si>
  <si>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</si>
  <si>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</si>
  <si>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</si>
  <si>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</si>
  <si>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</si>
  <si>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</si>
  <si>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</si>
  <si>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</si>
  <si>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</si>
  <si>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</si>
  <si>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</si>
  <si>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</si>
  <si>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</si>
  <si>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</si>
  <si>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</si>
  <si>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</si>
  <si>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</si>
  <si>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</si>
  <si>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</si>
  <si>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</si>
  <si>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</si>
  <si>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</si>
  <si>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</si>
  <si>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</si>
  <si>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</si>
  <si>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</si>
  <si>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</si>
  <si>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</si>
  <si>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</si>
  <si>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</si>
  <si>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</si>
  <si>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</si>
  <si>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</si>
  <si>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</si>
  <si>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</si>
  <si>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</si>
  <si>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</si>
  <si>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</si>
  <si>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</si>
  <si>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</si>
  <si>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</si>
  <si>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</si>
  <si>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</si>
  <si>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</si>
  <si>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</si>
  <si>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</si>
  <si>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</si>
  <si>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</si>
  <si>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</si>
  <si>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</si>
  <si>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</si>
  <si>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</si>
  <si>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</si>
  <si>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</si>
  <si>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</si>
  <si>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</si>
  <si>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</si>
  <si>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</si>
  <si>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</si>
  <si>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</si>
  <si>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</si>
  <si>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</si>
  <si>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</si>
  <si>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</si>
  <si>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</si>
  <si>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</si>
  <si>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</si>
  <si>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</si>
  <si>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</si>
  <si>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</si>
  <si>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</si>
  <si>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</si>
  <si>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</si>
  <si>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</si>
  <si>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</si>
  <si>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</si>
  <si>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</si>
  <si>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</si>
  <si>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</si>
  <si>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</si>
  <si>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</si>
  <si>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</si>
  <si>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</si>
  <si>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</si>
  <si>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</si>
  <si>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</si>
  <si>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</si>
  <si>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</si>
  <si>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</si>
  <si>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</si>
  <si>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</si>
  <si>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</si>
  <si>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</si>
  <si>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</si>
  <si>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</si>
  <si>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</si>
  <si>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</si>
  <si>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</si>
  <si>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</si>
  <si>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</si>
  <si>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</si>
  <si>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</si>
  <si>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</si>
  <si>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</si>
  <si>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</si>
  <si>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</si>
  <si>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</si>
  <si>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</si>
  <si>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</si>
  <si>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</si>
  <si>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</si>
  <si>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</si>
  <si>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</si>
  <si>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</si>
  <si>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</si>
  <si>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</si>
  <si>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</si>
  <si>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</si>
  <si>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</si>
  <si>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</si>
  <si>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</si>
  <si>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</si>
  <si>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</si>
  <si>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</si>
  <si>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</si>
  <si>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</si>
  <si>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</si>
  <si>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</si>
  <si>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</si>
  <si>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</si>
  <si>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</si>
  <si>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</si>
  <si>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</si>
  <si>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</si>
  <si>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</si>
  <si>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</si>
  <si>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</si>
  <si>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</si>
  <si>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</si>
  <si>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</si>
  <si>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</si>
  <si>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</si>
  <si>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</si>
  <si>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</si>
  <si>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</si>
  <si>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</si>
  <si>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</si>
  <si>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</si>
  <si>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</si>
  <si>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</si>
  <si>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</si>
  <si>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</si>
  <si>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</si>
  <si>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</si>
  <si>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</si>
  <si>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</si>
  <si>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</si>
  <si>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</si>
  <si>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</si>
  <si>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</si>
  <si>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</si>
  <si>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</si>
  <si>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</si>
  <si>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</si>
  <si>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</si>
  <si>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</si>
  <si>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</si>
  <si>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</si>
  <si>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</si>
  <si>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</si>
  <si>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</si>
  <si>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</si>
  <si>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</si>
  <si>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</si>
  <si>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</si>
  <si>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</si>
  <si>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</si>
  <si>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</si>
  <si>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</si>
  <si>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</si>
  <si>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</si>
  <si>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</si>
  <si>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</si>
  <si>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</si>
  <si>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</si>
  <si>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</si>
  <si>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</si>
  <si>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</si>
  <si>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</si>
  <si>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</si>
  <si>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</si>
  <si>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</si>
  <si>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</si>
  <si>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</si>
  <si>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</si>
  <si>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</si>
  <si>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</si>
  <si>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</si>
  <si>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</si>
  <si>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</si>
  <si>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</si>
  <si>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</si>
  <si>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</si>
  <si>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</si>
  <si>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</si>
  <si>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</si>
  <si>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</si>
  <si>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</si>
  <si>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</si>
  <si>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</si>
  <si>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</si>
  <si>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</si>
  <si>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</si>
  <si>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</si>
  <si>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</si>
  <si>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</si>
  <si>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</si>
  <si>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</si>
  <si>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</si>
  <si>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</si>
  <si>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</si>
  <si>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</si>
  <si>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</si>
  <si>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</si>
  <si>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</si>
  <si>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</si>
  <si>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</si>
  <si>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</si>
  <si>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</si>
  <si>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</si>
  <si>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</si>
  <si>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</si>
  <si>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</si>
  <si>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</si>
  <si>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</si>
  <si>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</si>
  <si>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</si>
  <si>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</si>
  <si>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</si>
  <si>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</si>
  <si>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</si>
  <si>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</si>
  <si>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</si>
  <si>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</si>
  <si>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</si>
  <si>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</si>
  <si>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</si>
  <si>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</si>
  <si>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</si>
  <si>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</si>
  <si>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</si>
  <si>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</si>
  <si>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</si>
  <si>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</si>
  <si>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</si>
  <si>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</si>
  <si>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</si>
  <si>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</si>
  <si>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</si>
  <si>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</si>
  <si>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</si>
  <si>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</si>
  <si>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</si>
  <si>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</si>
  <si>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</si>
  <si>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</si>
  <si>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</si>
  <si>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</si>
  <si>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</si>
  <si>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</si>
  <si>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</si>
  <si>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</si>
  <si>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</si>
  <si>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</si>
  <si>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</si>
  <si>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</si>
  <si>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</si>
  <si>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</si>
  <si>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</si>
  <si>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</si>
  <si>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</si>
  <si>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</si>
  <si>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</si>
  <si>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</si>
  <si>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</si>
  <si>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</si>
  <si>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</si>
  <si>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</si>
  <si>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</si>
  <si>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</si>
  <si>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</si>
  <si>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</si>
  <si>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</si>
  <si>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</si>
  <si>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</si>
  <si>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</si>
  <si>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</si>
  <si>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</si>
  <si>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</si>
  <si>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</si>
  <si>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</si>
  <si>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</si>
  <si>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</si>
  <si>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</si>
  <si>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</si>
  <si>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</si>
  <si>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</si>
  <si>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</si>
  <si>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</si>
  <si>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</si>
  <si>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</si>
  <si>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</si>
  <si>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</si>
  <si>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</si>
  <si>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</si>
  <si>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</si>
  <si>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</si>
  <si>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</si>
  <si>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</si>
  <si>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</si>
  <si>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</si>
  <si>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</si>
  <si>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</si>
  <si>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</si>
  <si>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</si>
  <si>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</si>
  <si>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</si>
  <si>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</si>
  <si>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</si>
  <si>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</si>
  <si>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</si>
  <si>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</si>
  <si>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</si>
  <si>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</si>
  <si>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</si>
  <si>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</si>
  <si>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</si>
  <si>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</si>
  <si>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</si>
  <si>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</si>
  <si>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</si>
  <si>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</si>
  <si>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</si>
  <si>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</si>
  <si>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</si>
  <si>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</si>
  <si>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</si>
  <si>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</si>
  <si>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</si>
  <si>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</si>
  <si>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</si>
  <si>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</si>
  <si>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</si>
  <si>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</si>
  <si>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</si>
  <si>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</si>
  <si>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</si>
  <si>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</si>
  <si>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</si>
  <si>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</si>
  <si>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</si>
  <si>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</si>
  <si>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</si>
  <si>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</si>
  <si>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</si>
  <si>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</si>
  <si>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</si>
  <si>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</si>
  <si>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</si>
  <si>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</si>
  <si>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</si>
  <si>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</si>
  <si>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</si>
  <si>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</si>
  <si>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</si>
  <si>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</si>
  <si>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</si>
  <si>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</si>
  <si>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</si>
  <si>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</si>
  <si>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</si>
  <si>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</si>
  <si>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</si>
  <si>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</si>
  <si>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</si>
  <si>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</si>
  <si>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</si>
  <si>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</si>
  <si>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</si>
  <si>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</si>
  <si>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</si>
  <si>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</si>
  <si>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</si>
  <si>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</si>
  <si>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</si>
  <si>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</si>
  <si>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</si>
  <si>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</si>
  <si>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</si>
  <si>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</si>
  <si>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</si>
  <si>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</si>
  <si>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</si>
  <si>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</si>
  <si>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</si>
  <si>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</si>
  <si>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</si>
  <si>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</si>
  <si>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</si>
  <si>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</si>
  <si>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</si>
  <si>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</si>
  <si>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</si>
  <si>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</si>
  <si>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</si>
  <si>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</si>
  <si>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</si>
  <si>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</si>
  <si>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</si>
  <si>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</si>
  <si>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</si>
  <si>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</si>
  <si>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</si>
  <si>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</si>
  <si>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</si>
  <si>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</si>
  <si>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</si>
  <si>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</si>
  <si>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</si>
  <si>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</si>
  <si>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</si>
  <si>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</si>
  <si>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</si>
  <si>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</si>
  <si>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</si>
  <si>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</si>
  <si>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</si>
  <si>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</si>
  <si>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</si>
  <si>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</si>
  <si>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</si>
  <si>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</si>
  <si>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</si>
  <si>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</si>
  <si>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</si>
  <si>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</si>
  <si>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</si>
  <si>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</si>
  <si>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</si>
  <si>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</si>
  <si>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</si>
  <si>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</si>
  <si>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</si>
  <si>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</si>
  <si>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</si>
  <si>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</si>
  <si>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</si>
  <si>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</si>
  <si>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</si>
  <si>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</si>
  <si>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</si>
  <si>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</si>
  <si>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</si>
  <si>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</si>
  <si>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</si>
  <si>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</si>
  <si>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</si>
  <si>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</si>
  <si>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</si>
  <si>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</si>
  <si>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</si>
  <si>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</si>
  <si>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</si>
  <si>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</si>
  <si>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</si>
  <si>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</si>
  <si>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</si>
  <si>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</si>
  <si>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</si>
  <si>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</si>
  <si>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</si>
  <si>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</si>
  <si>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</si>
  <si>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</si>
  <si>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</si>
  <si>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</si>
  <si>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</si>
  <si>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</si>
  <si>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</si>
  <si>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</si>
  <si>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</si>
  <si>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</si>
  <si>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</si>
  <si>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</si>
  <si>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</si>
  <si>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</si>
  <si>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</si>
  <si>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</si>
  <si>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</si>
  <si>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</si>
  <si>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</si>
  <si>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</si>
  <si>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</si>
  <si>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</si>
  <si>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</si>
  <si>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</si>
  <si>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</si>
  <si>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</si>
  <si>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</si>
  <si>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</si>
  <si>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</si>
  <si>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</si>
  <si>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</si>
  <si>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</si>
  <si>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</si>
  <si>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</si>
  <si>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</si>
  <si>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</si>
  <si>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</si>
  <si>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</si>
  <si>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</si>
  <si>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</si>
  <si>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</si>
  <si>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</si>
  <si>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</si>
  <si>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</si>
  <si>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</si>
  <si>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</si>
  <si>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</si>
  <si>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</si>
  <si>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</si>
  <si>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</si>
  <si>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</si>
  <si>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</si>
  <si>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</si>
  <si>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</si>
  <si>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</si>
  <si>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</si>
  <si>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</si>
  <si>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</si>
  <si>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</si>
  <si>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</si>
  <si>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</si>
  <si>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</si>
  <si>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</si>
  <si>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</si>
  <si>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</si>
  <si>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</si>
  <si>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</si>
  <si>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</si>
  <si>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</si>
  <si>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</si>
  <si>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</si>
  <si>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</si>
  <si>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</si>
  <si>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</si>
  <si>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</si>
  <si>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</si>
  <si>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</si>
  <si>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</si>
  <si>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</si>
  <si>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</si>
  <si>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</si>
  <si>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</si>
  <si>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</si>
  <si>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</si>
  <si>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</si>
  <si>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</si>
  <si>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</si>
  <si>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</si>
  <si>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</si>
  <si>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</si>
  <si>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</si>
  <si>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</si>
  <si>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</si>
  <si>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</si>
  <si>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</si>
  <si>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</si>
  <si>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</si>
  <si>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</si>
  <si>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</si>
  <si>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</si>
  <si>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</si>
  <si>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</si>
  <si>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</si>
  <si>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</si>
  <si>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</si>
  <si>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</si>
  <si>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</si>
  <si>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</si>
  <si>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</si>
  <si>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</si>
  <si>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</si>
  <si>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</si>
  <si>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</si>
  <si>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</si>
  <si>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</si>
  <si>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</si>
  <si>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</si>
  <si>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</si>
  <si>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</si>
  <si>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</si>
  <si>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</si>
  <si>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</si>
  <si>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</si>
  <si>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</si>
  <si>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</si>
  <si>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</si>
  <si>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</si>
  <si>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</si>
  <si>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</si>
  <si>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</si>
  <si>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</si>
  <si>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</si>
  <si>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</si>
  <si>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</si>
  <si>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</si>
  <si>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</si>
  <si>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</si>
  <si>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</si>
  <si>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</si>
  <si>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</si>
  <si>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</si>
  <si>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</si>
  <si>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</si>
  <si>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</si>
  <si>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</si>
  <si>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</si>
  <si>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</si>
  <si>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</si>
  <si>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</si>
  <si>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</si>
  <si>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</si>
  <si>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</si>
  <si>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</si>
  <si>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</si>
  <si>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</si>
  <si>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</si>
  <si>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</si>
  <si>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</si>
  <si>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</si>
  <si>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</si>
  <si>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</si>
  <si>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</si>
  <si>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</si>
  <si>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</si>
  <si>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</si>
  <si>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</si>
  <si>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</si>
  <si>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</si>
  <si>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</si>
  <si>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</si>
  <si>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</si>
  <si>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</si>
  <si>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</si>
  <si>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</si>
  <si>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</si>
  <si>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</si>
  <si>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</si>
  <si>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</si>
  <si>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</si>
  <si>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</si>
  <si>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</si>
  <si>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</si>
  <si>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</si>
  <si>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</si>
  <si>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</si>
  <si>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</si>
  <si>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</si>
  <si>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</si>
  <si>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</si>
  <si>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</si>
  <si>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</si>
  <si>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</si>
  <si>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</si>
  <si>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</si>
  <si>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</si>
  <si>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</si>
  <si>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</si>
  <si>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</si>
  <si>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</si>
  <si>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</si>
  <si>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</si>
  <si>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</si>
  <si>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</si>
  <si>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</si>
  <si>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</si>
  <si>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</si>
  <si>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</si>
  <si>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</si>
  <si>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</si>
  <si>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</si>
  <si>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</si>
  <si>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</si>
  <si>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</si>
  <si>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</si>
  <si>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</si>
  <si>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</si>
  <si>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</si>
  <si>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</si>
  <si>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</si>
  <si>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</si>
  <si>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</si>
  <si>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</si>
  <si>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</si>
  <si>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</si>
  <si>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</si>
  <si>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</si>
  <si>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</si>
  <si>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</si>
  <si>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</si>
  <si>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</si>
  <si>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</si>
  <si>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</si>
  <si>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</si>
  <si>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</si>
  <si>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</si>
  <si>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</si>
  <si>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</si>
  <si>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</si>
  <si>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</si>
  <si>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</si>
  <si>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</si>
  <si>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</si>
  <si>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</si>
  <si>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</si>
  <si>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</si>
  <si>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</si>
  <si>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</si>
  <si>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</si>
  <si>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</si>
  <si>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</si>
  <si>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</si>
  <si>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</si>
  <si>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</si>
  <si>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</si>
  <si>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</si>
  <si>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</si>
  <si>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</si>
  <si>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</si>
  <si>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</si>
  <si>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</si>
  <si>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</si>
  <si>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</si>
  <si>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</si>
  <si>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</si>
  <si>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</si>
  <si>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</si>
  <si>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</si>
  <si>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</si>
  <si>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</si>
  <si>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</si>
  <si>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</si>
  <si>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</si>
  <si>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</si>
  <si>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</si>
  <si>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</si>
  <si>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</si>
  <si>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</si>
  <si>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</si>
  <si>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</si>
  <si>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</si>
  <si>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</si>
  <si>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</si>
  <si>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</si>
  <si>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</si>
  <si>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</si>
  <si>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</si>
  <si>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</si>
  <si>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</si>
  <si>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</si>
  <si>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</si>
  <si>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</si>
  <si>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</si>
  <si>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</si>
  <si>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</si>
  <si>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</si>
  <si>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</si>
  <si>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</si>
  <si>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</si>
  <si>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</si>
  <si>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</si>
  <si>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</si>
  <si>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</si>
  <si>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</si>
  <si>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</si>
  <si>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</si>
  <si>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</si>
  <si>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</si>
  <si>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</si>
  <si>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</si>
  <si>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</si>
  <si>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</si>
  <si>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</si>
  <si>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</si>
  <si>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</si>
  <si>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</si>
  <si>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</si>
  <si>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</si>
  <si>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</si>
  <si>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</si>
  <si>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</si>
  <si>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</si>
  <si>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</si>
  <si>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</si>
  <si>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</si>
  <si>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</si>
  <si>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</si>
  <si>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</si>
  <si>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</si>
  <si>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</si>
  <si>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</si>
  <si>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</si>
  <si>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</si>
  <si>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</si>
  <si>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</si>
  <si>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</si>
  <si>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</si>
  <si>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</si>
  <si>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</si>
  <si>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</si>
  <si>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</si>
  <si>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</si>
  <si>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</si>
  <si>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</si>
  <si>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</si>
  <si>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</si>
  <si>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</si>
  <si>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</si>
  <si>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</si>
  <si>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</si>
  <si>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</si>
  <si>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</si>
  <si>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</si>
  <si>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</si>
  <si>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</si>
  <si>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</si>
  <si>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</si>
  <si>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</si>
  <si>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</si>
  <si>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</si>
  <si>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</si>
  <si>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</si>
  <si>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</si>
  <si>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</si>
  <si>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</si>
  <si>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</si>
  <si>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</si>
  <si>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</si>
  <si>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</si>
  <si>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</si>
  <si>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</si>
  <si>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</si>
  <si>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</si>
  <si>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</si>
  <si>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</si>
  <si>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</si>
  <si>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</si>
  <si>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</si>
  <si>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</si>
  <si>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</si>
  <si>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</si>
  <si>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</si>
  <si>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</si>
  <si>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</si>
  <si>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</si>
  <si>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</si>
  <si>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</si>
  <si>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</si>
  <si>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</si>
  <si>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</si>
  <si>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</si>
  <si>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</si>
  <si>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</si>
  <si>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</si>
  <si>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</si>
  <si>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</si>
  <si>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</si>
  <si>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</si>
  <si>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</si>
  <si>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</si>
  <si>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</si>
  <si>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</si>
  <si>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</si>
  <si>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</si>
  <si>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</si>
  <si>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</si>
  <si>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</si>
  <si>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</si>
  <si>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</si>
  <si>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</si>
  <si>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</si>
  <si>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</si>
  <si>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</si>
  <si>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</si>
  <si>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</si>
  <si>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</si>
  <si>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</si>
  <si>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</si>
  <si>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</si>
  <si>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</si>
  <si>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</si>
  <si>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</si>
  <si>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</si>
  <si>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</si>
  <si>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</si>
  <si>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</si>
  <si>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</si>
  <si>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</si>
  <si>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</si>
  <si>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</si>
  <si>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</si>
  <si>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</si>
  <si>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</si>
  <si>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</si>
  <si>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</si>
  <si>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</si>
  <si>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</si>
  <si>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</si>
  <si>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</si>
  <si>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</si>
  <si>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</si>
  <si>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</si>
  <si>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</si>
  <si>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</si>
  <si>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</si>
  <si>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</si>
  <si>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</si>
  <si>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</si>
  <si>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</si>
  <si>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</si>
  <si>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</si>
  <si>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</si>
  <si>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</si>
  <si>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</si>
  <si>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</si>
  <si>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</si>
  <si>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</si>
  <si>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</si>
  <si>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</si>
  <si>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</si>
  <si>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</si>
  <si>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</si>
  <si>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</si>
  <si>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</si>
  <si>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</si>
  <si>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</si>
  <si>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</si>
  <si>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</si>
  <si>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</si>
  <si>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</si>
  <si>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</si>
  <si>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</si>
  <si>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</si>
  <si>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</si>
  <si>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</si>
  <si>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</si>
  <si>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</si>
  <si>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</si>
  <si>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</si>
  <si>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</si>
  <si>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</si>
  <si>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</si>
  <si>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</si>
  <si>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</si>
  <si>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</si>
  <si>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</si>
  <si>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</si>
  <si>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</si>
  <si>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</si>
  <si>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</si>
  <si>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</si>
  <si>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</si>
  <si>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</si>
  <si>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</si>
  <si>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</si>
  <si>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</si>
  <si>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</si>
  <si>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</si>
  <si>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</si>
  <si>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</si>
  <si>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</si>
  <si>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</si>
  <si>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</si>
  <si>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</si>
  <si>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</si>
  <si>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</si>
  <si>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</si>
  <si>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</si>
  <si>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</si>
  <si>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</si>
  <si>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</si>
  <si>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</si>
  <si>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</si>
  <si>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</si>
  <si>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</si>
  <si>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</si>
  <si>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</si>
  <si>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</si>
  <si>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</si>
  <si>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</si>
  <si>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</si>
  <si>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</si>
  <si>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</si>
  <si>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</si>
  <si>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</si>
  <si>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</si>
  <si>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</si>
  <si>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</si>
  <si>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</si>
  <si>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</si>
  <si>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</si>
  <si>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</si>
  <si>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</si>
  <si>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</si>
  <si>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</si>
  <si>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</si>
  <si>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</si>
  <si>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</si>
  <si>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</si>
  <si>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</si>
  <si>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</si>
  <si>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</si>
  <si>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</si>
  <si>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</si>
  <si>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</si>
  <si>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</si>
  <si>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</si>
  <si>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</si>
  <si>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</si>
  <si>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</si>
  <si>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</si>
  <si>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</si>
  <si>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</si>
  <si>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</si>
  <si>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</si>
  <si>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</si>
  <si>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</si>
  <si>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</si>
  <si>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</si>
  <si>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</si>
  <si>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</si>
  <si>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</si>
  <si>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</si>
  <si>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</si>
  <si>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</si>
  <si>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</si>
  <si>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</si>
  <si>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</si>
  <si>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</si>
  <si>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</si>
  <si>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</si>
  <si>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</si>
  <si>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</si>
  <si>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</si>
  <si>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</si>
  <si>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</si>
  <si>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</si>
  <si>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</si>
  <si>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</si>
  <si>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</si>
  <si>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</si>
  <si>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</si>
  <si>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</si>
  <si>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</si>
  <si>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</si>
  <si>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</si>
  <si>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</si>
  <si>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</si>
  <si>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</si>
  <si>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</si>
  <si>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</si>
  <si>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</si>
  <si>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</si>
  <si>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</si>
  <si>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</si>
  <si>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</si>
  <si>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</si>
  <si>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</si>
  <si>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</si>
  <si>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</si>
  <si>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</si>
  <si>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</si>
  <si>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</si>
  <si>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</si>
  <si>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</si>
  <si>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</si>
  <si>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</si>
  <si>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</si>
  <si>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</si>
  <si>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</si>
  <si>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</si>
  <si>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</si>
  <si>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</si>
  <si>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</si>
  <si>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</si>
  <si>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</si>
  <si>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</si>
  <si>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</si>
  <si>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</si>
  <si>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</si>
  <si>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</si>
  <si>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</si>
  <si>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</si>
  <si>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</si>
  <si>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</si>
  <si>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</si>
  <si>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</si>
  <si>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</si>
  <si>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</si>
  <si>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</si>
  <si>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</si>
  <si>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</si>
  <si>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</si>
  <si>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</si>
  <si>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</si>
  <si>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</si>
  <si>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</si>
  <si>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</si>
  <si>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</si>
  <si>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</si>
  <si>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</si>
  <si>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</si>
  <si>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</si>
  <si>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</si>
  <si>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</si>
  <si>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</si>
  <si>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</si>
  <si>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</si>
  <si>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</si>
  <si>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</si>
  <si>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</si>
  <si>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</si>
  <si>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</si>
  <si>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</si>
  <si>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</si>
  <si>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</si>
  <si>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</si>
  <si>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</si>
  <si>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</si>
  <si>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</si>
  <si>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</si>
  <si>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</si>
  <si>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</si>
  <si>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</si>
  <si>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</si>
  <si>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</si>
  <si>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</si>
  <si>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</si>
  <si>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</si>
  <si>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</si>
  <si>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</si>
  <si>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</si>
  <si>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</si>
  <si>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</si>
  <si>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</si>
  <si>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</si>
  <si>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</si>
  <si>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</si>
  <si>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</si>
  <si>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</si>
  <si>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</si>
  <si>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</si>
  <si>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</si>
  <si>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</si>
  <si>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</si>
  <si>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</si>
  <si>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</si>
  <si>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</si>
  <si>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</si>
  <si>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</si>
  <si>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</si>
  <si>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</si>
  <si>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</si>
  <si>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</si>
  <si>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</si>
  <si>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</si>
  <si>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</si>
  <si>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</si>
  <si>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</si>
  <si>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</si>
  <si>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</si>
  <si>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</si>
  <si>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</si>
  <si>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</si>
  <si>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</si>
  <si>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</si>
  <si>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</si>
  <si>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</si>
  <si>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</si>
  <si>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</si>
  <si>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</si>
  <si>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</si>
  <si>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</si>
  <si>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</si>
  <si>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</si>
  <si>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</si>
  <si>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</si>
  <si>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</si>
  <si>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</si>
  <si>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</si>
  <si>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</si>
  <si>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</si>
  <si>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</si>
  <si>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</si>
  <si>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</si>
  <si>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</si>
  <si>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</si>
  <si>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</si>
  <si>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</si>
  <si>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</si>
  <si>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</si>
  <si>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</si>
  <si>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</si>
  <si>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</si>
  <si>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</si>
  <si>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</si>
  <si>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</si>
  <si>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</si>
  <si>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</si>
  <si>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</si>
  <si>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</si>
  <si>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</si>
  <si>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</si>
  <si>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</si>
  <si>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</si>
  <si>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</si>
  <si>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</si>
  <si>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</si>
  <si>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</si>
  <si>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</si>
  <si>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</si>
  <si>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</si>
  <si>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</si>
  <si>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</si>
  <si>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</si>
  <si>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</si>
  <si>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</si>
  <si>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</si>
  <si>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</si>
  <si>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</si>
  <si>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</si>
  <si>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</si>
  <si>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</si>
  <si>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</si>
  <si>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</si>
  <si>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</si>
  <si>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</si>
  <si>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</si>
  <si>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</si>
  <si>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</si>
  <si>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</si>
  <si>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</si>
  <si>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</si>
  <si>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</si>
  <si>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</si>
  <si>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</si>
  <si>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</si>
  <si>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</si>
  <si>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</si>
  <si>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</si>
  <si>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</si>
  <si>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</si>
  <si>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</si>
  <si>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</si>
  <si>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</si>
  <si>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</si>
  <si>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</si>
  <si>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</si>
  <si>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</si>
  <si>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</si>
  <si>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</si>
  <si>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</si>
  <si>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</si>
  <si>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</si>
  <si>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</si>
  <si>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</si>
  <si>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</si>
  <si>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</si>
  <si>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</si>
  <si>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</si>
  <si>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</si>
  <si>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</si>
  <si>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</si>
  <si>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</si>
  <si>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</si>
  <si>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</si>
  <si>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</si>
  <si>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</si>
  <si>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</si>
  <si>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</si>
  <si>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</si>
  <si>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</si>
  <si>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</si>
  <si>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</si>
  <si>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</si>
  <si>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</si>
  <si>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</si>
  <si>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</si>
  <si>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</si>
  <si>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</si>
  <si>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</si>
  <si>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</si>
  <si>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</si>
  <si>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</si>
  <si>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</si>
  <si>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</si>
  <si>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</si>
  <si>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</si>
  <si>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</si>
  <si>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</si>
  <si>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</si>
  <si>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</si>
  <si>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</si>
  <si>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</si>
  <si>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</si>
  <si>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</si>
  <si>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</si>
  <si>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</si>
  <si>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</si>
  <si>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</si>
  <si>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</si>
  <si>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</si>
  <si>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</si>
  <si>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</si>
  <si>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</si>
  <si>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</si>
  <si>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</si>
  <si>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</si>
  <si>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</si>
  <si>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</si>
  <si>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</si>
  <si>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</si>
  <si>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</si>
  <si>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</si>
  <si>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</si>
  <si>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</si>
  <si>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</si>
  <si>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</si>
  <si>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</si>
  <si>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</si>
  <si>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</si>
  <si>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</si>
  <si>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</si>
  <si>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</si>
  <si>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</si>
  <si>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</si>
  <si>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</si>
  <si>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</si>
  <si>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</si>
  <si>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</si>
  <si>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</si>
  <si>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</si>
  <si>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</si>
  <si>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</si>
  <si>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</si>
  <si>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</si>
  <si>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</si>
  <si>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</si>
  <si>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</si>
  <si>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</si>
  <si>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</si>
  <si>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</si>
  <si>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</si>
  <si>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</si>
  <si>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</si>
  <si>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</si>
  <si>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</si>
  <si>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</si>
  <si>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</si>
  <si>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</si>
  <si>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</si>
  <si>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</si>
  <si>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</si>
  <si>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</si>
  <si>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</si>
  <si>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</si>
  <si>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</si>
  <si>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</si>
  <si>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</si>
  <si>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</si>
  <si>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</si>
  <si>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</si>
  <si>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</si>
  <si>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</si>
  <si>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</si>
  <si>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</si>
  <si>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</si>
  <si>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</si>
  <si>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</si>
  <si>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</si>
  <si>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</si>
  <si>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</si>
  <si>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</si>
  <si>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</si>
  <si>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</si>
  <si>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</si>
  <si>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</si>
  <si>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</si>
  <si>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</si>
  <si>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</si>
  <si>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</si>
  <si>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</si>
  <si>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</si>
  <si>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</si>
  <si>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</si>
  <si>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</si>
  <si>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</si>
  <si>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</si>
  <si>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</si>
  <si>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</si>
  <si>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</si>
  <si>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</si>
  <si>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</si>
  <si>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</si>
  <si>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</si>
  <si>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</si>
  <si>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</si>
  <si>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</si>
  <si>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</si>
  <si>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</si>
  <si>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</si>
  <si>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</si>
  <si>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</si>
  <si>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</si>
  <si>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</si>
  <si>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</si>
  <si>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</si>
  <si>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</si>
  <si>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</si>
  <si>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</si>
  <si>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</si>
  <si>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</si>
  <si>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</si>
  <si>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</si>
  <si>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</si>
  <si>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</si>
  <si>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</si>
  <si>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</si>
  <si>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</si>
  <si>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</si>
  <si>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</si>
  <si>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</si>
  <si>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</si>
  <si>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</si>
  <si>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</si>
  <si>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</si>
  <si>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</si>
  <si>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</si>
  <si>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</si>
  <si>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</si>
  <si>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</si>
  <si>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</si>
  <si>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</si>
  <si>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</si>
  <si>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</si>
  <si>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</si>
  <si>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</si>
  <si>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</si>
  <si>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</si>
  <si>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</si>
  <si>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</si>
  <si>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</si>
  <si>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</si>
  <si>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</si>
  <si>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</si>
  <si>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</si>
  <si>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</si>
  <si>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</si>
  <si>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</si>
  <si>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</si>
  <si>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</si>
  <si>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</si>
  <si>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</si>
  <si>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</si>
  <si>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</si>
  <si>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</si>
  <si>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</si>
  <si>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</si>
  <si>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</si>
  <si>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</si>
  <si>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</si>
  <si>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</si>
  <si>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</si>
  <si>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</si>
  <si>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</si>
  <si>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</si>
  <si>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</si>
  <si>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</si>
  <si>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</si>
  <si>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</si>
  <si>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</si>
  <si>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</si>
  <si>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</si>
  <si>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</si>
  <si>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</si>
  <si>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</si>
  <si>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</si>
  <si>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</si>
  <si>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</si>
  <si>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</si>
  <si>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</si>
  <si>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</si>
  <si>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</si>
  <si>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</si>
  <si>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</si>
  <si>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</si>
  <si>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</si>
  <si>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</si>
  <si>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</si>
  <si>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</si>
  <si>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</si>
  <si>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</si>
  <si>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</si>
  <si>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</si>
  <si>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</si>
  <si>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</si>
  <si>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</si>
  <si>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</si>
  <si>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</si>
  <si>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</si>
  <si>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</si>
  <si>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</si>
  <si>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</si>
  <si>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</si>
  <si>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</si>
  <si>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</si>
  <si>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</si>
  <si>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</si>
  <si>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</si>
  <si>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</si>
  <si>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</si>
  <si>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</si>
  <si>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</si>
  <si>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</si>
  <si>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</si>
  <si>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</si>
  <si>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</si>
  <si>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</si>
  <si>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</si>
  <si>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</si>
  <si>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</si>
  <si>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</si>
  <si>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</si>
  <si>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</si>
  <si>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</si>
  <si>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</si>
  <si>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</si>
  <si>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</si>
  <si>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</si>
  <si>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</si>
  <si>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</si>
  <si>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</si>
  <si>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</si>
  <si>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</si>
  <si>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</si>
  <si>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</si>
  <si>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</si>
  <si>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</si>
  <si>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</si>
  <si>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</si>
  <si>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</si>
  <si>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</si>
  <si>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</si>
  <si>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</si>
  <si>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</si>
  <si>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</si>
  <si>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</si>
  <si>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</si>
  <si>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</si>
  <si>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</si>
  <si>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</si>
  <si>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</si>
  <si>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</si>
  <si>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</si>
  <si>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</si>
  <si>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</si>
  <si>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</si>
  <si>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</si>
  <si>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</si>
  <si>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</si>
  <si>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</si>
  <si>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</si>
  <si>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</si>
  <si>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</si>
  <si>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</si>
  <si>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</si>
  <si>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</si>
  <si>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</si>
  <si>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</si>
  <si>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</si>
  <si>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</si>
  <si>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</si>
  <si>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</si>
  <si>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</si>
  <si>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</si>
  <si>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</si>
  <si>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</si>
  <si>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</si>
  <si>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</si>
  <si>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</si>
  <si>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</si>
  <si>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</si>
  <si>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</si>
  <si>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</si>
  <si>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</si>
  <si>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</si>
  <si>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</si>
  <si>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</si>
  <si>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</si>
  <si>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</si>
  <si>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</si>
  <si>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</si>
  <si>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</si>
  <si>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</si>
  <si>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</si>
  <si>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</si>
  <si>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</si>
  <si>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</si>
  <si>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</si>
  <si>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</si>
  <si>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</si>
  <si>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</si>
  <si>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</si>
  <si>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</si>
  <si>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</si>
  <si>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</si>
  <si>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</si>
  <si>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</si>
  <si>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</si>
  <si>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</si>
  <si>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</si>
  <si>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</si>
  <si>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</si>
  <si>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</si>
  <si>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</si>
  <si>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</si>
  <si>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</si>
  <si>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</si>
  <si>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</si>
  <si>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</si>
  <si>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</si>
  <si>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</si>
  <si>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</si>
  <si>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</si>
  <si>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</si>
  <si>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</si>
  <si>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</si>
  <si>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</si>
  <si>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</si>
  <si>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</si>
  <si>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</si>
  <si>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</si>
  <si>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</si>
  <si>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</si>
  <si>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</si>
  <si>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</si>
  <si>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</si>
  <si>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</si>
  <si>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</si>
  <si>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</si>
  <si>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</si>
  <si>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</si>
  <si>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</si>
  <si>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</si>
  <si>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</si>
  <si>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</si>
  <si>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</si>
  <si>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</si>
  <si>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</si>
  <si>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</si>
  <si>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</si>
  <si>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</si>
  <si>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</si>
  <si>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</si>
  <si>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</si>
  <si>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</si>
  <si>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</si>
  <si>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</si>
  <si>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</si>
  <si>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</si>
  <si>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</si>
  <si>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</si>
  <si>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</si>
  <si>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</si>
  <si>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</si>
  <si>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</si>
  <si>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</si>
  <si>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</si>
  <si>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</si>
  <si>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</si>
  <si>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</si>
  <si>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</si>
  <si>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</si>
  <si>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</si>
  <si>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</si>
  <si>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</si>
  <si>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</si>
  <si>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</si>
  <si>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</si>
  <si>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</si>
  <si>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</si>
  <si>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</si>
  <si>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</si>
  <si>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</si>
  <si>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</si>
  <si>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</si>
  <si>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</si>
  <si>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</si>
  <si>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</si>
  <si>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</si>
  <si>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</si>
  <si>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</si>
  <si>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</si>
  <si>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</si>
  <si>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</si>
  <si>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</si>
  <si>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</si>
  <si>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</si>
  <si>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</si>
  <si>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</si>
  <si>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</si>
  <si>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</si>
  <si>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</si>
  <si>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</si>
  <si>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</si>
  <si>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</si>
  <si>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</si>
  <si>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</si>
  <si>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</si>
  <si>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</si>
  <si>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</si>
  <si>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</si>
  <si>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</si>
  <si>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</si>
  <si>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</si>
  <si>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</si>
  <si>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</si>
  <si>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</si>
  <si>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</si>
  <si>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</si>
  <si>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</si>
  <si>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</si>
  <si>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</si>
  <si>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</si>
  <si>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</si>
  <si>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</si>
  <si>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</si>
  <si>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</si>
  <si>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</si>
  <si>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</si>
  <si>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</si>
  <si>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</si>
  <si>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</si>
  <si>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</si>
  <si>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</si>
  <si>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</si>
  <si>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</si>
  <si>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</si>
  <si>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</si>
  <si>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</si>
  <si>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</si>
  <si>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</si>
  <si>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</si>
  <si>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</si>
  <si>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</si>
  <si>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</si>
  <si>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</si>
  <si>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</si>
  <si>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</si>
  <si>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</si>
  <si>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</si>
  <si>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</si>
  <si>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</si>
  <si>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</si>
  <si>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</si>
  <si>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</si>
  <si>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</si>
  <si>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</si>
  <si>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</si>
  <si>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</si>
  <si>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</si>
  <si>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</si>
  <si>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</si>
  <si>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</si>
  <si>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</si>
  <si>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</si>
  <si>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</si>
  <si>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</si>
  <si>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</si>
  <si>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</si>
  <si>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</si>
  <si>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</si>
  <si>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</si>
  <si>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</si>
  <si>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</si>
  <si>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</si>
  <si>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</si>
  <si>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</si>
  <si>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</si>
  <si>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</si>
  <si>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</si>
  <si>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</si>
  <si>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</si>
  <si>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</si>
  <si>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</si>
  <si>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</si>
  <si>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</si>
  <si>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</si>
  <si>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</si>
  <si>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</si>
  <si>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</si>
  <si>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</si>
  <si>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</si>
  <si>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</si>
  <si>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</si>
  <si>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</si>
  <si>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</si>
  <si>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</si>
  <si>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</si>
  <si>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</si>
  <si>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</si>
  <si>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</si>
  <si>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</si>
  <si>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</si>
  <si>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</si>
  <si>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</si>
  <si>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</si>
  <si>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</si>
  <si>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</si>
  <si>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</si>
  <si>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</si>
  <si>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</si>
  <si>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</si>
  <si>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</si>
  <si>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</si>
  <si>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</si>
  <si>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</si>
  <si>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</si>
  <si>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</si>
  <si>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</si>
  <si>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</si>
  <si>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</si>
  <si>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</si>
  <si>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</si>
  <si>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</si>
  <si>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</si>
  <si>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</si>
  <si>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</si>
  <si>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</si>
  <si>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</si>
  <si>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</si>
  <si>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</si>
  <si>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</si>
  <si>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</si>
  <si>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</si>
  <si>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</si>
  <si>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</si>
  <si>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</si>
  <si>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</si>
  <si>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</si>
  <si>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</si>
  <si>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</si>
  <si>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</si>
  <si>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</si>
  <si>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</si>
  <si>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</si>
  <si>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</si>
  <si>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</si>
  <si>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</si>
  <si>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</si>
  <si>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</si>
  <si>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</si>
  <si>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</si>
  <si>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</si>
  <si>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</si>
  <si>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</si>
  <si>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</si>
  <si>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</si>
  <si>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</si>
  <si>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</si>
  <si>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</si>
  <si>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</si>
  <si>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</si>
  <si>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</si>
  <si>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</si>
  <si>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</si>
  <si>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</si>
  <si>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</si>
  <si>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</si>
  <si>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</si>
  <si>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</si>
  <si>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</si>
  <si>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</si>
  <si>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</si>
  <si>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</si>
  <si>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</si>
  <si>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</si>
  <si>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</si>
  <si>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</si>
  <si>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</si>
  <si>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</si>
  <si>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</si>
  <si>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</si>
  <si>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</si>
  <si>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</si>
  <si>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</si>
  <si>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</si>
  <si>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</si>
  <si>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</si>
  <si>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</si>
  <si>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</si>
  <si>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</si>
  <si>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</si>
  <si>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</si>
  <si>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</si>
  <si>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</si>
  <si>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</si>
  <si>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</si>
  <si>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</si>
  <si>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</si>
  <si>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</si>
  <si>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</si>
  <si>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</si>
  <si>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</si>
  <si>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</si>
  <si>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</si>
  <si>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</si>
  <si>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</si>
  <si>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</si>
  <si>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</si>
  <si>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</si>
  <si>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</si>
  <si>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</si>
  <si>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</si>
  <si>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</si>
  <si>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</si>
  <si>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</si>
  <si>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</si>
  <si>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</si>
  <si>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</si>
  <si>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</si>
  <si>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</si>
  <si>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</si>
  <si>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</si>
  <si>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</si>
  <si>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</si>
  <si>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</si>
  <si>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</si>
  <si>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</si>
  <si>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</si>
  <si>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</si>
  <si>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</si>
  <si>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</si>
  <si>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</si>
  <si>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</si>
  <si>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</si>
  <si>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</si>
  <si>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</si>
  <si>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</si>
  <si>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</si>
  <si>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</si>
  <si>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</si>
  <si>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</si>
  <si>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</si>
  <si>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</si>
  <si>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</si>
  <si>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</si>
  <si>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</si>
  <si>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</si>
  <si>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</si>
  <si>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</si>
  <si>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</si>
  <si>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</si>
  <si>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</si>
  <si>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</si>
  <si>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</si>
  <si>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</si>
  <si>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</si>
  <si>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</si>
  <si>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</si>
  <si>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</si>
  <si>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</si>
  <si>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</si>
  <si>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</si>
  <si>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</si>
  <si>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</si>
  <si>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</si>
  <si>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</si>
  <si>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</si>
  <si>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</si>
  <si>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</si>
  <si>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</si>
  <si>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</si>
  <si>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</si>
  <si>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</si>
  <si>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</si>
  <si>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</si>
  <si>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</si>
  <si>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</si>
  <si>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</si>
  <si>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</si>
  <si>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</si>
  <si>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</si>
  <si>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</si>
  <si>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</si>
  <si>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</si>
  <si>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</si>
  <si>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</si>
  <si>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</si>
  <si>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</si>
  <si>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</si>
  <si>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</si>
  <si>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</si>
  <si>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</si>
  <si>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</si>
  <si>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</si>
  <si>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</si>
  <si>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</si>
  <si>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</si>
  <si>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</si>
  <si>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</si>
  <si>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</si>
  <si>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</si>
  <si>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</si>
  <si>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</si>
  <si>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</si>
  <si>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</si>
  <si>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</si>
  <si>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</si>
  <si>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</si>
  <si>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</si>
  <si>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</si>
  <si>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</si>
  <si>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</si>
  <si>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</si>
  <si>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</si>
  <si>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</si>
  <si>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</si>
  <si>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</si>
  <si>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</si>
  <si>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</si>
  <si>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</si>
  <si>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</si>
  <si>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</si>
  <si>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</si>
  <si>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</si>
  <si>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</si>
  <si>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</si>
  <si>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</si>
  <si>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</si>
  <si>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</si>
  <si>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</si>
  <si>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</si>
  <si>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</si>
  <si>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</si>
  <si>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</si>
  <si>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</si>
  <si>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</si>
  <si>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</si>
  <si>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</si>
  <si>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</si>
  <si>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</si>
  <si>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</si>
  <si>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</si>
  <si>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</si>
  <si>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</si>
  <si>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</si>
  <si>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</si>
  <si>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</si>
  <si>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</si>
  <si>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</si>
  <si>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</si>
  <si>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</si>
  <si>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</si>
  <si>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</si>
  <si>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</si>
  <si>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</si>
  <si>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</si>
  <si>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</si>
  <si>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</si>
  <si>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</si>
  <si>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</si>
  <si>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</si>
  <si>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</si>
  <si>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</si>
  <si>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</si>
  <si>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</si>
  <si>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</si>
  <si>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</si>
  <si>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</si>
  <si>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</si>
  <si>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</si>
  <si>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</si>
  <si>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</si>
  <si>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</si>
  <si>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</si>
  <si>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</si>
  <si>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</si>
  <si>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</si>
  <si>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</si>
  <si>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</si>
  <si>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</si>
  <si>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</si>
  <si>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</si>
  <si>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</si>
  <si>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</si>
  <si>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</si>
  <si>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</si>
  <si>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</si>
  <si>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</si>
  <si>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</si>
  <si>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</si>
  <si>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</si>
  <si>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</si>
  <si>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</si>
  <si>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</si>
  <si>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</si>
  <si>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</si>
  <si>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</si>
  <si>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</si>
  <si>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</si>
  <si>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</si>
  <si>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</si>
  <si>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</si>
  <si>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</si>
  <si>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</si>
  <si>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</si>
  <si>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</si>
  <si>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</si>
  <si>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</si>
  <si>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</si>
  <si>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</si>
  <si>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</si>
  <si>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</si>
  <si>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</si>
  <si>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</si>
  <si>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</si>
  <si>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</si>
  <si>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</si>
  <si>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</si>
  <si>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</si>
  <si>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</si>
  <si>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</si>
  <si>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</si>
  <si>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</si>
  <si>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</si>
  <si>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</si>
  <si>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</si>
  <si>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</si>
  <si>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</si>
  <si>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</si>
  <si>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</si>
  <si>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</si>
  <si>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</si>
  <si>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</si>
  <si>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</si>
  <si>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</si>
  <si>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</si>
  <si>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</si>
  <si>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</si>
  <si>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</si>
  <si>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</si>
  <si>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</si>
  <si>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</si>
  <si>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</si>
  <si>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</si>
  <si>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</si>
  <si>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</si>
  <si>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</si>
  <si>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</si>
  <si>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</si>
  <si>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</si>
  <si>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</si>
  <si>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</si>
  <si>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</si>
  <si>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</si>
  <si>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</si>
  <si>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</si>
  <si>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</si>
  <si>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</si>
  <si>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</si>
  <si>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</si>
  <si>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</si>
  <si>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</si>
  <si>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</si>
  <si>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</si>
  <si>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</si>
  <si>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</si>
  <si>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</si>
  <si>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</si>
  <si>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</si>
  <si>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</si>
  <si>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</si>
  <si>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</si>
  <si>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</si>
  <si>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</si>
  <si>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</si>
  <si>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</si>
  <si>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</si>
  <si>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</si>
  <si>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</si>
  <si>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</si>
  <si>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</si>
  <si>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</si>
  <si>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</si>
  <si>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</si>
  <si>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</si>
  <si>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</si>
  <si>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</si>
  <si>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</si>
  <si>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</si>
  <si>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</si>
  <si>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</si>
  <si>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</si>
  <si>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</si>
  <si>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</si>
  <si>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</si>
  <si>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</si>
  <si>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</si>
  <si>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</si>
  <si>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</si>
  <si>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</si>
  <si>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</si>
  <si>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</si>
  <si>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</si>
  <si>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</si>
  <si>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</si>
  <si>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</si>
  <si>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</si>
  <si>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</si>
  <si>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</si>
  <si>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</si>
  <si>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</si>
  <si>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</si>
  <si>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</si>
  <si>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</si>
  <si>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</si>
  <si>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</si>
  <si>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</si>
  <si>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</si>
  <si>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</si>
  <si>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</si>
  <si>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</si>
  <si>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</si>
  <si>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</si>
  <si>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</si>
  <si>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</si>
  <si>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</si>
  <si>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</si>
  <si>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</si>
  <si>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</si>
  <si>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</si>
  <si>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</si>
  <si>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</si>
  <si>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</si>
  <si>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</si>
  <si>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</si>
  <si>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</si>
  <si>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</si>
  <si>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</si>
  <si>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</si>
  <si>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</si>
  <si>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</si>
  <si>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</si>
  <si>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</si>
  <si>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</si>
  <si>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</si>
  <si>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</si>
  <si>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</si>
  <si>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</si>
  <si>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</si>
  <si>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</si>
  <si>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</si>
  <si>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</si>
  <si>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</si>
  <si>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</si>
  <si>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</si>
  <si>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</si>
  <si>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</si>
  <si>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</si>
  <si>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</si>
  <si>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</si>
  <si>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</si>
  <si>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</si>
  <si>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</si>
  <si>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</si>
  <si>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</si>
  <si>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</si>
  <si>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</si>
  <si>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</si>
  <si>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</si>
  <si>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</si>
  <si>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</si>
  <si>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</si>
  <si>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</si>
  <si>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</si>
  <si>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</si>
  <si>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</si>
  <si>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</si>
  <si>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</si>
  <si>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</si>
  <si>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</si>
  <si>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</si>
  <si>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</si>
  <si>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</si>
  <si>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</si>
  <si>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</si>
  <si>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</si>
  <si>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</si>
  <si>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</si>
  <si>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</si>
  <si>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</si>
  <si>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</si>
  <si>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</si>
  <si>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</si>
  <si>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</si>
  <si>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</si>
  <si>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</si>
  <si>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</si>
  <si>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</si>
  <si>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</si>
  <si>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</si>
  <si>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</si>
  <si>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</si>
  <si>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</si>
  <si>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</si>
  <si>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</si>
  <si>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</si>
  <si>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</si>
  <si>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</si>
  <si>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</si>
  <si>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</si>
  <si>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</si>
  <si>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</si>
  <si>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</si>
  <si>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</si>
  <si>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</si>
  <si>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</si>
  <si>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</si>
  <si>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</si>
  <si>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</si>
  <si>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</si>
  <si>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</si>
  <si>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</si>
  <si>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</si>
  <si>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</si>
  <si>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</si>
  <si>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</si>
  <si>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</si>
  <si>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</si>
  <si>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</si>
  <si>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</si>
  <si>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</si>
  <si>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</si>
  <si>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</si>
  <si>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</si>
  <si>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</si>
  <si>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</si>
  <si>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</si>
  <si>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</si>
  <si>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</si>
  <si>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</si>
  <si>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</si>
  <si>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</si>
  <si>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</si>
  <si>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</si>
  <si>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</si>
  <si>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</si>
  <si>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</si>
  <si>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</si>
  <si>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</si>
  <si>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</si>
  <si>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</si>
  <si>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</si>
  <si>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</si>
  <si>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</si>
  <si>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</si>
  <si>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</si>
  <si>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</si>
  <si>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</si>
  <si>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</si>
  <si>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</si>
  <si>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</si>
  <si>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</si>
  <si>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</si>
  <si>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</si>
  <si>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</si>
  <si>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</si>
  <si>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</si>
  <si>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</si>
  <si>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</si>
  <si>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</si>
  <si>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</si>
  <si>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</si>
  <si>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</si>
  <si>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</si>
  <si>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</si>
  <si>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</si>
  <si>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</si>
  <si>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</si>
  <si>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</si>
  <si>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</si>
  <si>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</si>
  <si>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</si>
  <si>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</si>
  <si>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</si>
  <si>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</si>
  <si>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</si>
  <si>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</si>
  <si>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</si>
  <si>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</si>
  <si>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</si>
  <si>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</si>
  <si>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</si>
  <si>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</si>
  <si>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</si>
  <si>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</si>
  <si>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</si>
  <si>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</si>
  <si>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</si>
  <si>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</si>
  <si>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</si>
  <si>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</si>
  <si>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</si>
  <si>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</si>
  <si>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</si>
  <si>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</si>
  <si>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</si>
  <si>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</si>
  <si>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</si>
  <si>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</si>
  <si>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</si>
  <si>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</si>
  <si>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</si>
  <si>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</si>
  <si>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</si>
  <si>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</si>
  <si>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</si>
  <si>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</si>
  <si>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</si>
  <si>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</si>
  <si>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</si>
  <si>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</si>
  <si>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</si>
  <si>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</si>
  <si>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</si>
  <si>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</si>
  <si>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</si>
  <si>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</si>
  <si>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</si>
  <si>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</si>
  <si>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</si>
  <si>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</si>
  <si>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</si>
  <si>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</si>
  <si>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</si>
  <si>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</si>
  <si>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</si>
  <si>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</si>
  <si>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</si>
  <si>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</si>
  <si>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</si>
  <si>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</si>
  <si>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</si>
  <si>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</si>
  <si>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</si>
  <si>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</si>
  <si>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</si>
  <si>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</si>
  <si>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</si>
  <si>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</si>
  <si>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</si>
  <si>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</si>
  <si>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</si>
  <si>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</si>
  <si>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</si>
  <si>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</si>
  <si>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</si>
  <si>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</si>
  <si>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</si>
  <si>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</si>
  <si>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</si>
  <si>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</si>
  <si>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</si>
  <si>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</si>
  <si>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</si>
  <si>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</si>
  <si>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</si>
  <si>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</si>
  <si>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</si>
  <si>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</si>
  <si>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</si>
  <si>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</si>
  <si>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</si>
  <si>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</si>
  <si>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</si>
  <si>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</si>
  <si>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</si>
  <si>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</si>
  <si>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</si>
  <si>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</si>
  <si>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</si>
  <si>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</si>
  <si>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</si>
  <si>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</si>
  <si>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</si>
  <si>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</si>
  <si>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</si>
  <si>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</si>
  <si>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</si>
  <si>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</si>
  <si>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</si>
  <si>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</si>
  <si>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</si>
  <si>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</si>
  <si>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</si>
  <si>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</si>
  <si>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</si>
  <si>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</si>
  <si>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</si>
  <si>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</si>
  <si>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</si>
  <si>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</si>
  <si>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</si>
  <si>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</si>
  <si>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</si>
  <si>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</si>
  <si>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</si>
  <si>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</si>
  <si>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</si>
  <si>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</si>
  <si>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</si>
  <si>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</si>
  <si>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</si>
  <si>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</si>
  <si>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</si>
  <si>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</si>
  <si>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</si>
  <si>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</si>
  <si>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</si>
  <si>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</si>
  <si>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</si>
  <si>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</si>
  <si>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</si>
  <si>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</si>
  <si>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</si>
  <si>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</si>
  <si>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</si>
  <si>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</si>
  <si>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</si>
  <si>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</si>
  <si>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</si>
  <si>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</si>
  <si>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</si>
  <si>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</si>
  <si>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</si>
  <si>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</si>
  <si>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</si>
  <si>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</si>
  <si>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</si>
  <si>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</si>
  <si>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</si>
  <si>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</si>
  <si>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</si>
  <si>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</si>
  <si>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</si>
  <si>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</si>
  <si>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</si>
  <si>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</si>
  <si>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</si>
  <si>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</si>
  <si>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</si>
  <si>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</si>
  <si>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</si>
  <si>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</si>
  <si>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</si>
  <si>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</si>
  <si>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</si>
  <si>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</si>
  <si>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</si>
  <si>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</si>
  <si>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</si>
  <si>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</si>
  <si>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</si>
  <si>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</si>
  <si>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</si>
  <si>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</si>
  <si>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</si>
  <si>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</si>
  <si>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</si>
  <si>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</si>
  <si>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</si>
  <si>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</si>
  <si>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</si>
  <si>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</si>
  <si>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</si>
  <si>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</si>
  <si>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</si>
  <si>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</si>
  <si>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</si>
  <si>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</si>
  <si>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</si>
  <si>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</si>
  <si>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</si>
  <si>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</si>
  <si>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</si>
  <si>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</si>
  <si>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</si>
  <si>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</si>
  <si>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</si>
  <si>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</si>
  <si>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</si>
  <si>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</si>
  <si>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</si>
  <si>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</si>
  <si>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</si>
  <si>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</si>
  <si>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</si>
  <si>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</si>
  <si>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</si>
  <si>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</si>
  <si>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</si>
  <si>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</si>
  <si>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</si>
  <si>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</si>
  <si>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</si>
  <si>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</si>
  <si>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</si>
  <si>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</si>
  <si>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</si>
  <si>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</si>
  <si>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</si>
  <si>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</si>
  <si>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</si>
  <si>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</si>
  <si>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</si>
  <si>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</si>
  <si>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</si>
  <si>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</si>
  <si>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</si>
  <si>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</si>
  <si>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</si>
  <si>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</si>
  <si>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</si>
  <si>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</si>
  <si>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</si>
  <si>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</si>
  <si>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</si>
  <si>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</si>
  <si>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</si>
  <si>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</si>
  <si>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</si>
  <si>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</si>
  <si>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</si>
  <si>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</si>
  <si>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</si>
  <si>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</si>
  <si>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</si>
  <si>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</si>
  <si>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</si>
  <si>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</si>
  <si>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</si>
  <si>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</si>
  <si>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</si>
  <si>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</si>
  <si>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</si>
  <si>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</si>
  <si>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</si>
  <si>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</si>
  <si>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</si>
  <si>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</si>
  <si>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</si>
  <si>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</si>
  <si>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</si>
  <si>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</si>
  <si>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</si>
  <si>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</si>
  <si>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</si>
  <si>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</si>
  <si>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</si>
  <si>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</si>
  <si>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</si>
  <si>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</si>
  <si>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</si>
  <si>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</si>
  <si>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</si>
  <si>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</si>
  <si>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</si>
  <si>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</si>
  <si>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</si>
  <si>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</si>
  <si>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</si>
  <si>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</si>
  <si>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</si>
  <si>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</si>
  <si>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</si>
  <si>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</si>
  <si>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</si>
  <si>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</si>
  <si>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</si>
  <si>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</si>
  <si>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</si>
  <si>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</si>
  <si>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</si>
  <si>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</si>
  <si>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</si>
  <si>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</si>
  <si>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</si>
  <si>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</si>
  <si>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</si>
  <si>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</si>
  <si>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</si>
  <si>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</si>
  <si>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</si>
  <si>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</si>
  <si>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</si>
  <si>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</si>
  <si>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</si>
  <si>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</si>
  <si>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</si>
  <si>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</si>
  <si>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</si>
  <si>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</si>
  <si>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</si>
  <si>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</si>
  <si>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</si>
  <si>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</si>
  <si>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</si>
  <si>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</si>
  <si>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</si>
  <si>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</si>
  <si>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</si>
  <si>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</si>
  <si>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</si>
  <si>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</si>
  <si>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</si>
  <si>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</si>
  <si>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</si>
  <si>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</si>
  <si>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</si>
  <si>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</si>
  <si>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</si>
  <si>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</si>
  <si>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</si>
  <si>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</si>
  <si>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</si>
  <si>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</si>
  <si>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</si>
  <si>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</si>
  <si>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</si>
  <si>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</si>
  <si>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</si>
  <si>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</si>
  <si>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</si>
  <si>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</si>
  <si>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</si>
  <si>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</si>
  <si>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</si>
  <si>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</si>
  <si>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</si>
  <si>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</si>
  <si>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</si>
  <si>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</si>
  <si>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</si>
  <si>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</si>
  <si>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</si>
  <si>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</si>
  <si>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</si>
  <si>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</si>
  <si>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</si>
  <si>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</si>
  <si>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</si>
  <si>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</si>
  <si>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</si>
  <si>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</si>
  <si>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</si>
  <si>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</si>
  <si>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</si>
  <si>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</si>
  <si>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</si>
  <si>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</si>
  <si>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</si>
  <si>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</si>
  <si>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</si>
  <si>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</si>
  <si>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</si>
  <si>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</si>
  <si>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</si>
  <si>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</si>
  <si>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</si>
  <si>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</si>
  <si>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</si>
  <si>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</si>
  <si>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</si>
  <si>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</si>
  <si>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</si>
  <si>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</si>
  <si>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</si>
  <si>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</si>
  <si>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</si>
  <si>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</si>
  <si>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</si>
  <si>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</si>
  <si>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</si>
  <si>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</si>
  <si>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</si>
  <si>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</si>
  <si>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</si>
  <si>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</si>
  <si>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</si>
  <si>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</si>
  <si>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</si>
  <si>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</si>
  <si>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</si>
  <si>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</si>
  <si>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</si>
  <si>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</si>
  <si>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</si>
  <si>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</si>
  <si>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</si>
  <si>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</si>
  <si>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</si>
  <si>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</si>
  <si>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</si>
  <si>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</si>
  <si>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</si>
  <si>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</si>
  <si>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</si>
  <si>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</si>
  <si>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</si>
  <si>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</si>
  <si>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</si>
  <si>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</si>
  <si>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</si>
  <si>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</si>
  <si>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</si>
  <si>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</si>
  <si>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</si>
  <si>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</si>
  <si>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</si>
  <si>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</si>
  <si>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</si>
  <si>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</si>
  <si>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</si>
  <si>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</si>
  <si>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</si>
  <si>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</si>
  <si>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</si>
  <si>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</si>
  <si>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</si>
  <si>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</si>
  <si>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</si>
  <si>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</si>
  <si>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</si>
  <si>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</si>
  <si>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</si>
  <si>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</si>
  <si>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</si>
  <si>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</si>
  <si>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</si>
  <si>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</si>
  <si>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</si>
  <si>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</si>
  <si>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</si>
  <si>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</si>
  <si>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</si>
  <si>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</si>
  <si>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</si>
  <si>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</si>
  <si>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</si>
  <si>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</si>
  <si>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</si>
  <si>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</si>
  <si>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</si>
  <si>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</si>
  <si>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</si>
  <si>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</si>
  <si>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</si>
  <si>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</si>
  <si>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</si>
  <si>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</si>
  <si>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</si>
  <si>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</si>
  <si>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</si>
  <si>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</si>
  <si>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</si>
  <si>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</si>
  <si>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</si>
  <si>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</si>
  <si>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</si>
  <si>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</si>
  <si>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</si>
  <si>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</si>
  <si>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</si>
  <si>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</si>
  <si>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</si>
  <si>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</si>
  <si>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</si>
  <si>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</si>
  <si>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</si>
  <si>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</si>
  <si>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</si>
  <si>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</si>
  <si>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</si>
  <si>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</si>
  <si>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</si>
  <si>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</si>
  <si>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</si>
  <si>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</si>
  <si>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</si>
  <si>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</si>
  <si>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</si>
  <si>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</si>
  <si>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</si>
  <si>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</si>
  <si>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</si>
  <si>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</si>
  <si>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</si>
  <si>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</si>
  <si>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</si>
  <si>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</si>
  <si>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</si>
  <si>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</si>
  <si>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</si>
  <si>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</si>
  <si>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</si>
  <si>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</si>
  <si>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</si>
  <si>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</si>
  <si>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</si>
  <si>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</si>
  <si>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</si>
  <si>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</si>
  <si>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</si>
  <si>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</si>
  <si>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</si>
  <si>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</si>
  <si>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</si>
  <si>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</si>
  <si>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</si>
  <si>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</si>
  <si>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</si>
  <si>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</si>
  <si>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</si>
  <si>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</si>
  <si>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</si>
  <si>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</si>
  <si>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</si>
  <si>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</si>
  <si>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</si>
  <si>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</si>
  <si>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</si>
  <si>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</si>
  <si>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</si>
  <si>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</si>
  <si>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</si>
  <si>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</si>
  <si>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</si>
  <si>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</si>
  <si>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</si>
  <si>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</si>
  <si>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</si>
  <si>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</si>
  <si>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</si>
  <si>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</si>
  <si>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</si>
  <si>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</si>
  <si>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</si>
  <si>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</si>
  <si>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</si>
  <si>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</si>
  <si>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</si>
  <si>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</si>
  <si>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</si>
  <si>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</si>
  <si>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</si>
  <si>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</si>
  <si>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</si>
  <si>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</si>
  <si>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</si>
  <si>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</si>
  <si>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</si>
  <si>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</si>
  <si>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</si>
  <si>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</si>
  <si>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</si>
  <si>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</si>
  <si>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</si>
  <si>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</si>
  <si>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</si>
  <si>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</si>
  <si>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</si>
  <si>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</si>
  <si>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</si>
  <si>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</si>
  <si>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</si>
  <si>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</si>
  <si>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</si>
  <si>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</si>
  <si>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</si>
  <si>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</si>
  <si>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</si>
  <si>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</si>
  <si>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</si>
  <si>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</si>
  <si>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</si>
  <si>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</si>
  <si>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</si>
  <si>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</si>
  <si>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</si>
  <si>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</si>
  <si>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</si>
  <si>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</si>
  <si>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</si>
  <si>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</si>
  <si>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</si>
  <si>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</si>
  <si>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</si>
  <si>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</si>
  <si>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</si>
  <si>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</si>
  <si>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</si>
  <si>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</si>
  <si>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</si>
  <si>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</si>
  <si>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</si>
  <si>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</si>
  <si>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</si>
  <si>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</si>
  <si>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</si>
  <si>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</si>
  <si>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</si>
  <si>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</si>
  <si>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</si>
  <si>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</si>
  <si>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</si>
  <si>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</si>
  <si>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</si>
  <si>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</si>
  <si>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</si>
  <si>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</si>
  <si>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</si>
  <si>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</si>
  <si>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</si>
  <si>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</si>
  <si>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</si>
  <si>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</si>
  <si>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</si>
  <si>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</si>
  <si>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</si>
  <si>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</si>
  <si>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</si>
  <si>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</si>
  <si>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</si>
  <si>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</si>
  <si>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</si>
  <si>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</si>
  <si>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</si>
  <si>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</si>
  <si>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</si>
  <si>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</si>
  <si>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</si>
  <si>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</si>
  <si>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</si>
  <si>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</si>
  <si>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</si>
  <si>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</si>
  <si>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</si>
  <si>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</si>
  <si>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</si>
  <si>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</si>
  <si>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</si>
  <si>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</si>
  <si>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</si>
  <si>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</si>
  <si>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</si>
  <si>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</si>
  <si>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</si>
  <si>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</si>
  <si>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</si>
  <si>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</si>
  <si>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</si>
  <si>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</si>
  <si>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</si>
  <si>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</si>
  <si>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</si>
  <si>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</si>
  <si>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</si>
  <si>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</si>
  <si>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</si>
  <si>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</si>
  <si>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</si>
  <si>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</si>
  <si>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</si>
  <si>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</si>
  <si>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</si>
  <si>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</si>
  <si>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</si>
  <si>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</si>
  <si>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</si>
  <si>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</si>
  <si>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</si>
  <si>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</si>
  <si>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</si>
  <si>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</si>
  <si>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</si>
  <si>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</si>
  <si>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</si>
  <si>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</si>
  <si>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</si>
  <si>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</si>
  <si>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</si>
  <si>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</si>
  <si>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</si>
  <si>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</si>
  <si>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</si>
  <si>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</si>
  <si>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</si>
  <si>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</si>
  <si>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</si>
  <si>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</si>
  <si>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</si>
  <si>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</si>
  <si>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</si>
  <si>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</si>
  <si>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</si>
  <si>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</si>
  <si>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</si>
  <si>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</si>
  <si>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</si>
  <si>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</si>
  <si>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</si>
  <si>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</si>
  <si>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</si>
  <si>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</si>
  <si>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</si>
  <si>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</si>
  <si>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</si>
  <si>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</si>
  <si>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</si>
  <si>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</si>
  <si>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</si>
  <si>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</si>
  <si>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</si>
  <si>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</si>
  <si>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</si>
  <si>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</si>
  <si>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</si>
  <si>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</si>
  <si>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</si>
  <si>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</si>
  <si>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</si>
  <si>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</si>
  <si>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</si>
  <si>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</si>
  <si>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</si>
  <si>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</si>
  <si>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</si>
  <si>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</si>
  <si>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</si>
  <si>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</si>
  <si>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</si>
  <si>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</si>
  <si>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</si>
  <si>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</si>
  <si>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</si>
  <si>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</si>
  <si>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</si>
  <si>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</si>
  <si>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</si>
  <si>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</si>
  <si>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</si>
  <si>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</si>
  <si>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</si>
  <si>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</si>
  <si>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</si>
  <si>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</si>
  <si>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</si>
  <si>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</si>
  <si>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</si>
  <si>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</si>
  <si>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</si>
  <si>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</si>
  <si>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</si>
  <si>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</si>
  <si>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</si>
  <si>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</si>
  <si>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</si>
  <si>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</si>
  <si>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</si>
  <si>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</si>
  <si>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</si>
  <si>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</si>
  <si>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</si>
  <si>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</si>
  <si>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</si>
  <si>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</si>
  <si>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</si>
  <si>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</si>
  <si>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</si>
  <si>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</si>
  <si>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</si>
  <si>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</si>
  <si>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</si>
  <si>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</si>
  <si>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</si>
  <si>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</si>
  <si>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</si>
  <si>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</si>
  <si>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</si>
  <si>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</si>
  <si>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</si>
  <si>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</si>
  <si>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</si>
  <si>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</si>
  <si>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</si>
  <si>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</si>
  <si>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</si>
  <si>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</si>
  <si>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</si>
  <si>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</si>
  <si>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</si>
  <si>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</si>
  <si>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</si>
  <si>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</si>
  <si>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</si>
  <si>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</si>
  <si>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</si>
  <si>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</si>
  <si>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</si>
  <si>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</si>
  <si>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</si>
  <si>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</si>
  <si>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</si>
  <si>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</si>
  <si>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</si>
  <si>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</si>
  <si>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</si>
  <si>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</si>
  <si>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</si>
  <si>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</si>
  <si>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</si>
  <si>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</si>
  <si>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</si>
  <si>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</si>
  <si>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</si>
  <si>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</si>
  <si>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</si>
  <si>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</si>
  <si>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</si>
  <si>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</si>
  <si>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</si>
  <si>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</si>
  <si>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</si>
  <si>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</si>
  <si>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</si>
  <si>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</si>
  <si>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</si>
  <si>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</si>
  <si>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</si>
  <si>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</si>
  <si>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</si>
  <si>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</si>
  <si>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</si>
  <si>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</si>
  <si>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</si>
  <si>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</si>
  <si>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</si>
  <si>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</si>
  <si>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</si>
  <si>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</si>
  <si>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</si>
  <si>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</si>
  <si>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</si>
  <si>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</si>
  <si>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</si>
  <si>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</si>
  <si>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</si>
  <si>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</si>
  <si>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</si>
  <si>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</si>
  <si>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</si>
  <si>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</si>
  <si>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</si>
  <si>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</si>
  <si>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</si>
  <si>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</si>
  <si>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</si>
  <si>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</si>
  <si>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</si>
  <si>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</si>
  <si>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</si>
  <si>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</si>
  <si>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</si>
  <si>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</si>
  <si>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</si>
  <si>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</si>
  <si>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</si>
  <si>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</si>
  <si>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</si>
  <si>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</si>
  <si>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</si>
  <si>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</si>
  <si>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</si>
  <si>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</si>
  <si>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</si>
  <si>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</si>
  <si>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</si>
  <si>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</si>
  <si>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</si>
  <si>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</si>
  <si>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</si>
  <si>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</si>
  <si>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</si>
  <si>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</si>
  <si>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</si>
  <si>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</si>
  <si>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</si>
  <si>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</si>
  <si>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</si>
  <si>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</si>
  <si>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</si>
  <si>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</si>
  <si>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</si>
  <si>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</si>
  <si>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</si>
  <si>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</si>
  <si>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</si>
  <si>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</si>
  <si>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</si>
  <si>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</si>
  <si>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</si>
  <si>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</si>
  <si>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</si>
  <si>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</si>
  <si>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</si>
  <si>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</si>
  <si>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</si>
  <si>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</si>
  <si>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</si>
  <si>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</si>
  <si>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</si>
  <si>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</si>
  <si>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</si>
  <si>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</si>
  <si>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</si>
  <si>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</si>
  <si>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</si>
  <si>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</si>
  <si>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</si>
  <si>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</si>
  <si>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</si>
  <si>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</si>
  <si>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</si>
  <si>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</si>
  <si>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</si>
  <si>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</si>
  <si>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</si>
  <si>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</si>
  <si>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</si>
  <si>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</si>
  <si>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</si>
  <si>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</si>
  <si>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</si>
  <si>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</si>
  <si>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</si>
  <si>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</si>
  <si>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</si>
  <si>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</si>
  <si>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</si>
  <si>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</si>
  <si>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</si>
  <si>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</si>
  <si>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</si>
  <si>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</si>
  <si>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</si>
  <si>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</si>
  <si>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</si>
  <si>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</si>
  <si>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</si>
  <si>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</si>
  <si>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</si>
  <si>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</si>
  <si>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</si>
  <si>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</si>
  <si>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</si>
  <si>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</si>
  <si>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</si>
  <si>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</si>
  <si>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</si>
  <si>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</si>
  <si>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</si>
  <si>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</si>
  <si>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</si>
  <si>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</si>
  <si>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</si>
  <si>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</si>
  <si>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</si>
  <si>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</si>
  <si>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</si>
  <si>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</si>
  <si>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</si>
  <si>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</si>
  <si>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</si>
  <si>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</si>
  <si>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</si>
  <si>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</si>
  <si>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</si>
  <si>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</si>
  <si>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</si>
  <si>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</si>
  <si>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</si>
  <si>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</si>
  <si>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</si>
  <si>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</si>
  <si>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</si>
  <si>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</si>
  <si>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</si>
  <si>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</si>
  <si>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</si>
  <si>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</si>
  <si>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</si>
  <si>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</si>
  <si>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</si>
  <si>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</si>
  <si>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</si>
  <si>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</si>
  <si>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</si>
  <si>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</si>
  <si>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</si>
  <si>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</si>
  <si>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</si>
  <si>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</si>
  <si>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</si>
  <si>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</si>
  <si>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</si>
  <si>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</si>
  <si>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</si>
  <si>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</si>
  <si>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</si>
  <si>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</si>
  <si>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</si>
  <si>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</si>
  <si>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</si>
  <si>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</si>
  <si>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</si>
  <si>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</si>
  <si>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</si>
  <si>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</si>
  <si>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</si>
  <si>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</si>
  <si>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</si>
  <si>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</si>
  <si>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</si>
  <si>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</si>
  <si>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</si>
  <si>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</si>
  <si>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</si>
  <si>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</si>
  <si>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</si>
  <si>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</si>
  <si>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</si>
  <si>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</si>
  <si>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</si>
  <si>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</si>
  <si>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</si>
  <si>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</si>
  <si>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</si>
  <si>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</si>
  <si>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</si>
  <si>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</si>
  <si>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</si>
  <si>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</si>
  <si>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</si>
  <si>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</si>
  <si>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</si>
  <si>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</si>
  <si>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</si>
  <si>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</si>
  <si>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</si>
  <si>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</si>
  <si>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</si>
  <si>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</si>
  <si>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</si>
  <si>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</si>
  <si>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</si>
  <si>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</si>
  <si>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</si>
  <si>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</si>
  <si>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</si>
  <si>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</si>
  <si>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</si>
  <si>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</si>
  <si>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</si>
  <si>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</si>
  <si>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</si>
  <si>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</si>
  <si>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</si>
  <si>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</si>
  <si>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</si>
  <si>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</si>
  <si>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</si>
  <si>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</si>
  <si>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</si>
  <si>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</si>
  <si>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</si>
  <si>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</si>
  <si>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</si>
  <si>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</si>
  <si>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</si>
  <si>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</si>
  <si>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</si>
  <si>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</si>
  <si>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</si>
  <si>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</si>
  <si>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</si>
  <si>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</si>
  <si>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</si>
  <si>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</si>
  <si>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</si>
  <si>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</si>
  <si>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</si>
  <si>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</si>
  <si>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</si>
  <si>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</si>
  <si>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</si>
  <si>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</si>
  <si>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</si>
  <si>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</si>
  <si>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</si>
  <si>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</si>
  <si>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</si>
  <si>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</si>
  <si>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</si>
  <si>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</si>
  <si>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</si>
  <si>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</si>
  <si>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</si>
  <si>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</si>
  <si>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</si>
  <si>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</si>
  <si>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</si>
  <si>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</si>
  <si>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</si>
  <si>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</si>
  <si>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</si>
  <si>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</si>
  <si>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</si>
  <si>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</si>
  <si>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</si>
  <si>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</si>
  <si>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</si>
  <si>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</si>
  <si>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</si>
  <si>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</si>
  <si>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</si>
  <si>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</si>
  <si>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</si>
  <si>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</si>
  <si>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</si>
  <si>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</si>
  <si>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</si>
  <si>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</si>
  <si>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</si>
  <si>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</si>
  <si>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</si>
  <si>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</si>
  <si>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</si>
  <si>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</si>
  <si>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</si>
  <si>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</si>
  <si>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</si>
  <si>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</si>
  <si>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</si>
  <si>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</si>
  <si>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</si>
  <si>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</si>
  <si>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</si>
  <si>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</si>
  <si>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</si>
  <si>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</si>
  <si>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</si>
  <si>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</si>
  <si>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</si>
  <si>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</si>
  <si>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</si>
  <si>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</si>
  <si>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</si>
  <si>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</si>
  <si>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</si>
  <si>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</si>
  <si>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</si>
  <si>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</si>
  <si>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</si>
  <si>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</si>
  <si>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</si>
  <si>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</si>
  <si>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</si>
  <si>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</si>
  <si>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</si>
  <si>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</si>
  <si>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</si>
  <si>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</si>
  <si>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</si>
  <si>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</si>
  <si>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</si>
  <si>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</si>
  <si>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</si>
  <si>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</si>
  <si>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</si>
  <si>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</si>
  <si>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</si>
  <si>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</si>
  <si>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</si>
  <si>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</si>
  <si>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</si>
  <si>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</si>
  <si>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</si>
  <si>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</si>
  <si>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</si>
  <si>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</si>
  <si>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</si>
  <si>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</si>
  <si>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</si>
  <si>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</si>
  <si>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</si>
  <si>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</si>
  <si>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</si>
  <si>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</si>
  <si>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</si>
  <si>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</si>
  <si>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</si>
  <si>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</si>
  <si>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</si>
  <si>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</si>
  <si>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</si>
  <si>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</si>
  <si>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</si>
  <si>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</si>
  <si>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</si>
  <si>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</si>
  <si>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</si>
  <si>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</si>
  <si>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</si>
  <si>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</si>
  <si>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</si>
  <si>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</si>
  <si>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</si>
  <si>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</si>
  <si>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</si>
  <si>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</si>
  <si>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</si>
  <si>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</si>
  <si>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</si>
  <si>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</si>
  <si>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</si>
  <si>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</si>
  <si>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</si>
  <si>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</si>
  <si>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</si>
  <si>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</si>
  <si>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</si>
  <si>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</si>
  <si>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</si>
  <si>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</si>
  <si>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</si>
  <si>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</si>
  <si>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</si>
  <si>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</si>
  <si>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</si>
  <si>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</si>
  <si>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</si>
  <si>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</si>
  <si>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</si>
  <si>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</si>
  <si>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</si>
  <si>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</si>
  <si>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</si>
  <si>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</si>
  <si>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</si>
  <si>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</si>
  <si>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</si>
  <si>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</si>
  <si>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</si>
  <si>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</si>
  <si>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</si>
  <si>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</si>
  <si>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</si>
  <si>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</si>
  <si>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</si>
  <si>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</si>
  <si>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</si>
  <si>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</si>
  <si>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</si>
  <si>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</si>
  <si>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</si>
  <si>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</si>
  <si>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</si>
  <si>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</si>
  <si>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</si>
  <si>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</si>
  <si>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</si>
  <si>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</si>
  <si>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</si>
  <si>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</si>
  <si>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</si>
  <si>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</si>
  <si>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</si>
  <si>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</si>
  <si>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</si>
  <si>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</si>
  <si>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</si>
  <si>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</si>
  <si>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</si>
  <si>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</si>
  <si>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</si>
  <si>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</si>
  <si>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</si>
  <si>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</si>
  <si>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</si>
  <si>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</si>
  <si>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</si>
  <si>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</si>
  <si>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</si>
  <si>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</si>
  <si>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</si>
  <si>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</si>
  <si>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</si>
  <si>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</si>
  <si>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</si>
  <si>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</si>
  <si>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</si>
  <si>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</si>
  <si>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</si>
  <si>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</si>
  <si>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</si>
  <si>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</si>
  <si>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</si>
  <si>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</si>
  <si>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</si>
  <si>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</si>
  <si>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</si>
  <si>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</si>
  <si>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</si>
  <si>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</si>
  <si>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</si>
  <si>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</si>
  <si>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</si>
  <si>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</si>
  <si>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</si>
  <si>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</si>
  <si>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</si>
  <si>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</si>
  <si>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</si>
  <si>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</si>
  <si>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</si>
  <si>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</si>
  <si>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</si>
  <si>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</si>
  <si>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</si>
  <si>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</si>
  <si>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</si>
  <si>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</si>
  <si>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</si>
  <si>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</si>
  <si>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</si>
  <si>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</si>
  <si>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</si>
  <si>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</si>
  <si>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</si>
  <si>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</si>
  <si>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</si>
  <si>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</si>
  <si>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</si>
  <si>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</si>
  <si>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</si>
  <si>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</si>
  <si>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</si>
  <si>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</si>
  <si>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</si>
  <si>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</si>
  <si>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</si>
  <si>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</si>
  <si>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</si>
  <si>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</si>
  <si>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</si>
  <si>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</si>
  <si>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</si>
  <si>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</si>
  <si>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</si>
  <si>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</si>
  <si>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</si>
  <si>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</si>
  <si>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</si>
  <si>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</si>
  <si>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</si>
  <si>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</si>
  <si>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</si>
  <si>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</si>
  <si>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</si>
  <si>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</si>
  <si>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</si>
  <si>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</si>
  <si>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</si>
  <si>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</si>
  <si>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</si>
  <si>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</si>
  <si>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</si>
  <si>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</si>
  <si>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</si>
  <si>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</si>
  <si>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</si>
  <si>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</si>
  <si>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</si>
  <si>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</si>
  <si>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</si>
  <si>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</si>
  <si>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</si>
  <si>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</si>
  <si>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</si>
  <si>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</si>
  <si>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</si>
  <si>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</si>
  <si>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</si>
  <si>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</si>
  <si>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</si>
  <si>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</si>
  <si>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</si>
  <si>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</si>
  <si>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</si>
  <si>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</si>
  <si>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</si>
  <si>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</si>
  <si>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</si>
  <si>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</si>
  <si>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</si>
  <si>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</si>
  <si>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</si>
  <si>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</si>
  <si>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</si>
  <si>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</si>
  <si>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</si>
  <si>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</si>
  <si>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</si>
  <si>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</si>
  <si>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</si>
  <si>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</si>
  <si>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</si>
  <si>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</si>
  <si>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</si>
  <si>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</si>
  <si>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</si>
  <si>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</si>
  <si>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</si>
  <si>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</si>
  <si>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</si>
  <si>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</si>
  <si>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</si>
  <si>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</si>
  <si>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</si>
  <si>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</si>
  <si>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</si>
  <si>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</si>
  <si>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</si>
  <si>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</si>
  <si>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</si>
  <si>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</si>
  <si>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</si>
  <si>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</si>
  <si>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</si>
  <si>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</si>
  <si>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</si>
  <si>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</si>
  <si>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</si>
  <si>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</si>
  <si>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</si>
  <si>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</si>
  <si>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</si>
  <si>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</si>
  <si>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</si>
  <si>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</si>
  <si>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</si>
  <si>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</si>
  <si>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</si>
  <si>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</si>
  <si>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</si>
  <si>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</si>
  <si>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</si>
  <si>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</si>
  <si>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</si>
  <si>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</si>
  <si>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</si>
  <si>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</si>
  <si>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</si>
  <si>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</si>
  <si>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</si>
  <si>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</si>
  <si>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</si>
  <si>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</si>
  <si>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</si>
  <si>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</si>
  <si>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</si>
  <si>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</si>
  <si>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</si>
  <si>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</si>
  <si>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</si>
  <si>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</si>
  <si>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</si>
  <si>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</si>
  <si>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</si>
  <si>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</si>
  <si>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</si>
  <si>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</si>
  <si>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</si>
  <si>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</si>
  <si>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</si>
  <si>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</si>
  <si>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</si>
  <si>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</si>
  <si>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</si>
  <si>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</si>
  <si>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</si>
  <si>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</si>
  <si>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</si>
  <si>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</si>
  <si>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</si>
  <si>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</si>
  <si>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</si>
  <si>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</si>
  <si>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</si>
  <si>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</si>
  <si>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</si>
  <si>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</si>
  <si>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</si>
  <si>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</si>
  <si>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</si>
  <si>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</si>
  <si>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</si>
  <si>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</si>
  <si>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</si>
  <si>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</si>
  <si>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</si>
  <si>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</si>
  <si>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</si>
  <si>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</si>
  <si>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</si>
  <si>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</si>
  <si>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</si>
  <si>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</si>
  <si>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</si>
  <si>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</si>
  <si>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</si>
  <si>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</si>
  <si>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</si>
  <si>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</si>
  <si>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</si>
  <si>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</si>
  <si>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</si>
  <si>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</si>
  <si>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</si>
  <si>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</si>
  <si>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</si>
  <si>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</si>
  <si>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</si>
  <si>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</si>
  <si>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</si>
  <si>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</si>
  <si>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</si>
  <si>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</si>
  <si>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</si>
  <si>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</si>
  <si>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</si>
  <si>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</si>
  <si>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</si>
  <si>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</si>
  <si>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</si>
  <si>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</si>
  <si>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</si>
  <si>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</si>
  <si>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</si>
  <si>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</si>
  <si>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</si>
  <si>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</si>
  <si>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</si>
  <si>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</si>
  <si>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</si>
  <si>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</si>
  <si>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</si>
  <si>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</si>
  <si>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</si>
  <si>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</si>
  <si>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</si>
  <si>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</si>
  <si>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</si>
  <si>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</si>
  <si>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</si>
  <si>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</si>
  <si>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</si>
  <si>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</si>
  <si>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</si>
  <si>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</si>
  <si>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</si>
  <si>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</si>
  <si>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</si>
  <si>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</si>
  <si>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</si>
  <si>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</si>
  <si>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</si>
  <si>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</si>
  <si>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</si>
  <si>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</si>
  <si>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</si>
  <si>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</si>
  <si>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</si>
  <si>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</si>
  <si>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</si>
  <si>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</si>
  <si>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</si>
  <si>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</si>
  <si>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</si>
  <si>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</si>
  <si>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</si>
  <si>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</si>
  <si>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</si>
  <si>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</si>
  <si>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</si>
  <si>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</si>
  <si>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</si>
  <si>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</si>
  <si>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</si>
  <si>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</si>
  <si>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</si>
  <si>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</si>
  <si>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</si>
  <si>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</si>
  <si>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</si>
  <si>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</si>
  <si>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</si>
  <si>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</si>
  <si>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</si>
  <si>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</si>
  <si>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</si>
  <si>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</si>
  <si>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</si>
  <si>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</si>
  <si>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</si>
  <si>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</si>
  <si>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</si>
  <si>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</si>
  <si>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</si>
  <si>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</si>
  <si>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</si>
  <si>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</si>
  <si>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</si>
  <si>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</si>
  <si>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</si>
  <si>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</si>
  <si>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</si>
  <si>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</si>
  <si>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</si>
  <si>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</si>
  <si>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</si>
  <si>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</si>
  <si>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</si>
  <si>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</si>
  <si>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</si>
  <si>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</si>
  <si>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</si>
  <si>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</si>
  <si>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</si>
  <si>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</si>
  <si>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</si>
  <si>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</si>
  <si>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</si>
  <si>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</si>
  <si>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</si>
  <si>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</si>
  <si>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</si>
  <si>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</si>
  <si>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</si>
  <si>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</si>
  <si>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</si>
  <si>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</si>
  <si>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</si>
  <si>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</si>
  <si>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</si>
  <si>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</si>
  <si>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</si>
  <si>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</si>
  <si>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</si>
  <si>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</si>
  <si>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</si>
  <si>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</si>
  <si>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</si>
  <si>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</si>
  <si>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</si>
  <si>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</si>
  <si>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</si>
  <si>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</si>
  <si>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</si>
  <si>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</si>
  <si>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</si>
  <si>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</si>
  <si>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</si>
  <si>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</si>
  <si>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</si>
  <si>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</si>
  <si>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</si>
  <si>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</si>
  <si>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</si>
  <si>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</si>
  <si>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</si>
  <si>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</si>
  <si>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</si>
  <si>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</si>
  <si>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</si>
  <si>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</si>
  <si>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</si>
  <si>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</si>
  <si>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</si>
  <si>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</si>
  <si>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</si>
  <si>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</si>
  <si>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</si>
  <si>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</si>
  <si>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</si>
  <si>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</si>
  <si>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</si>
  <si>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</si>
  <si>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</si>
  <si>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</si>
  <si>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</si>
  <si>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</si>
  <si>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</si>
  <si>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</si>
  <si>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</si>
  <si>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</si>
  <si>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</si>
  <si>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</si>
  <si>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</si>
  <si>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</si>
  <si>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</si>
  <si>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</si>
  <si>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</si>
  <si>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</si>
  <si>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</si>
  <si>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</si>
  <si>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</si>
  <si>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</si>
  <si>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</si>
  <si>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</si>
  <si>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</si>
  <si>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</si>
  <si>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</si>
  <si>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</si>
  <si>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</si>
  <si>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</si>
  <si>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</si>
  <si>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</si>
  <si>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</si>
  <si>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</si>
  <si>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</si>
  <si>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</si>
  <si>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</si>
  <si>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</si>
  <si>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</si>
  <si>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</si>
  <si>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</si>
  <si>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</si>
  <si>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</si>
  <si>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</si>
  <si>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</si>
  <si>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</si>
  <si>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</si>
  <si>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</si>
  <si>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</si>
  <si>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</si>
  <si>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</si>
  <si>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</si>
  <si>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</si>
  <si>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</si>
  <si>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</si>
  <si>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</si>
  <si>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</si>
  <si>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</si>
  <si>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</si>
  <si>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</si>
  <si>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</si>
  <si>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</si>
  <si>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</si>
  <si>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</si>
  <si>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</si>
  <si>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</si>
  <si>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</si>
  <si>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</si>
  <si>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</si>
  <si>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</si>
  <si>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</si>
  <si>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</si>
  <si>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</si>
  <si>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</si>
  <si>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</si>
  <si>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</si>
  <si>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</si>
  <si>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</si>
  <si>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</si>
  <si>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</si>
  <si>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</si>
  <si>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</si>
  <si>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</si>
  <si>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</si>
  <si>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</si>
  <si>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</si>
  <si>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</si>
  <si>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</si>
  <si>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</si>
  <si>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</si>
  <si>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</si>
  <si>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</si>
  <si>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</si>
  <si>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</si>
  <si>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</si>
  <si>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</si>
  <si>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</si>
  <si>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</si>
  <si>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</si>
  <si>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</si>
  <si>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</si>
  <si>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</si>
  <si>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</si>
  <si>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</si>
  <si>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</si>
  <si>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</si>
  <si>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</si>
  <si>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</si>
  <si>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</si>
  <si>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</si>
  <si>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</si>
  <si>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</si>
  <si>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</si>
  <si>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</si>
  <si>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</si>
  <si>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</si>
  <si>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</si>
  <si>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</si>
  <si>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</si>
  <si>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</si>
  <si>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</si>
  <si>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</si>
  <si>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</si>
  <si>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</si>
  <si>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</si>
  <si>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</si>
  <si>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</si>
  <si>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</si>
  <si>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</si>
  <si>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</si>
  <si>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</si>
  <si>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</si>
  <si>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</si>
  <si>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</si>
  <si>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</si>
  <si>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</si>
  <si>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</si>
  <si>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</si>
  <si>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</si>
  <si>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</si>
  <si>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</si>
  <si>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</si>
  <si>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</si>
  <si>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</si>
  <si>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</si>
  <si>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</si>
  <si>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</si>
  <si>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</si>
  <si>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</si>
  <si>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</si>
  <si>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</si>
  <si>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</si>
  <si>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</si>
  <si>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</si>
  <si>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</si>
  <si>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</si>
  <si>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</si>
  <si>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</si>
  <si>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</si>
  <si>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</si>
  <si>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</si>
  <si>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</si>
  <si>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</si>
  <si>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</si>
  <si>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</si>
  <si>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</si>
  <si>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</si>
  <si>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</si>
  <si>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</si>
  <si>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</si>
  <si>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</si>
  <si>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</si>
  <si>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</si>
  <si>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</si>
  <si>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</si>
  <si>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</si>
  <si>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</si>
  <si>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</si>
  <si>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</si>
  <si>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</si>
  <si>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</si>
  <si>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</si>
  <si>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</si>
  <si>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</si>
  <si>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</si>
  <si>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</si>
  <si>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</si>
  <si>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</si>
  <si>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</si>
  <si>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</si>
  <si>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</si>
  <si>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</si>
  <si>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</si>
  <si>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</si>
  <si>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</si>
  <si>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</si>
  <si>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</si>
  <si>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</si>
  <si>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</si>
  <si>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</si>
  <si>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</si>
  <si>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</si>
  <si>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</si>
  <si>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</si>
  <si>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</si>
  <si>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</si>
  <si>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</si>
  <si>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</si>
  <si>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</si>
  <si>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</si>
  <si>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</si>
  <si>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</si>
  <si>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</si>
  <si>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</si>
  <si>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</si>
  <si>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</si>
  <si>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</si>
  <si>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</si>
  <si>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</si>
  <si>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</si>
  <si>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</si>
  <si>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</si>
  <si>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</si>
  <si>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</si>
  <si>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</si>
  <si>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</si>
  <si>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</si>
  <si>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</si>
  <si>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</si>
  <si>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</si>
  <si>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</si>
  <si>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</si>
  <si>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</si>
  <si>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</si>
  <si>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</si>
  <si>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</si>
  <si>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</si>
  <si>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</si>
  <si>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</si>
  <si>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</si>
  <si>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</si>
  <si>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</si>
  <si>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</si>
  <si>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</si>
  <si>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</si>
  <si>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</si>
  <si>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</si>
  <si>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</si>
  <si>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</si>
  <si>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</si>
  <si>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</si>
  <si>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</si>
  <si>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</si>
  <si>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</si>
  <si>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</si>
  <si>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</si>
  <si>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</si>
  <si>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</si>
  <si>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</si>
  <si>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</si>
  <si>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</si>
  <si>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</si>
  <si>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</si>
  <si>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</si>
  <si>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</si>
  <si>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</si>
  <si>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</si>
  <si>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</si>
  <si>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</si>
  <si>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</si>
  <si>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</si>
  <si>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</si>
  <si>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</si>
  <si>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</si>
  <si>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</si>
  <si>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</si>
  <si>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</si>
  <si>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</si>
  <si>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</si>
  <si>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</si>
  <si>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</si>
  <si>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</si>
  <si>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</si>
  <si>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</si>
  <si>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</si>
  <si>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</si>
  <si>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</si>
  <si>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</si>
  <si>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</si>
  <si>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</si>
  <si>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</si>
  <si>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</si>
  <si>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</si>
  <si>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</si>
  <si>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</si>
  <si>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</si>
  <si>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</si>
  <si>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</si>
  <si>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</si>
  <si>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</si>
  <si>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</si>
  <si>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</si>
  <si>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</si>
  <si>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</si>
  <si>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</si>
  <si>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</si>
  <si>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</si>
  <si>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</si>
  <si>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</si>
  <si>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</si>
  <si>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</si>
  <si>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</si>
  <si>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</si>
  <si>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</si>
  <si>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</si>
  <si>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</si>
  <si>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</si>
  <si>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</si>
  <si>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</si>
  <si>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</si>
  <si>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</si>
  <si>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</si>
  <si>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</si>
  <si>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</si>
  <si>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</si>
  <si>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</si>
  <si>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</si>
  <si>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</si>
  <si>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</si>
  <si>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</si>
  <si>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</si>
  <si>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</si>
  <si>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</si>
  <si>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</si>
  <si>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</si>
  <si>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</si>
  <si>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</si>
  <si>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</si>
  <si>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</si>
  <si>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</si>
  <si>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</si>
  <si>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</si>
  <si>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</si>
  <si>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</si>
  <si>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</si>
  <si>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</si>
  <si>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</si>
  <si>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</si>
  <si>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</si>
  <si>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</si>
  <si>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</si>
  <si>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</si>
  <si>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</si>
  <si>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</si>
  <si>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</si>
  <si>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</si>
  <si>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</si>
  <si>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</si>
  <si>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</si>
  <si>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</si>
  <si>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</si>
  <si>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</si>
  <si>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</si>
  <si>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</si>
  <si>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</si>
  <si>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</si>
  <si>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</si>
  <si>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</si>
  <si>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</si>
  <si>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</si>
  <si>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</si>
  <si>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</si>
  <si>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</si>
  <si>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</si>
  <si>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</si>
  <si>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</si>
  <si>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</si>
  <si>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</si>
  <si>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</si>
  <si>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</si>
  <si>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</si>
  <si>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</si>
  <si>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</si>
  <si>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</si>
  <si>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</si>
  <si>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</si>
  <si>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</si>
  <si>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</si>
  <si>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</si>
  <si>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</si>
  <si>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</si>
  <si>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</si>
  <si>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</si>
  <si>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</si>
  <si>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</si>
  <si>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</si>
  <si>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</si>
  <si>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</si>
  <si>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</si>
  <si>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</si>
  <si>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</si>
  <si>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</si>
  <si>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</si>
  <si>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</si>
  <si>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</si>
  <si>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</si>
  <si>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</si>
  <si>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</si>
  <si>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</si>
  <si>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</si>
  <si>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</si>
  <si>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</si>
  <si>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</si>
  <si>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</si>
  <si>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</si>
  <si>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</si>
  <si>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</si>
  <si>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</si>
  <si>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</si>
  <si>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</si>
  <si>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</si>
  <si>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</si>
  <si>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</si>
  <si>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</si>
  <si>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</si>
  <si>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</si>
  <si>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</si>
  <si>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</si>
  <si>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</si>
  <si>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</si>
  <si>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</si>
  <si>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</si>
  <si>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</si>
  <si>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</si>
  <si>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</si>
  <si>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</si>
  <si>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</si>
  <si>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</si>
  <si>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</si>
  <si>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</si>
  <si>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</si>
  <si>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</si>
  <si>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</si>
  <si>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</si>
  <si>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</si>
  <si>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</si>
  <si>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</si>
  <si>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</si>
  <si>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</si>
  <si>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</si>
  <si>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</si>
  <si>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</si>
  <si>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</si>
  <si>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</si>
  <si>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</si>
  <si>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</si>
  <si>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</si>
  <si>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</si>
  <si>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</si>
  <si>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</si>
  <si>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</si>
  <si>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</si>
  <si>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</si>
  <si>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</si>
  <si>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</si>
  <si>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</si>
  <si>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</si>
  <si>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</si>
  <si>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</si>
  <si>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</si>
  <si>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</si>
  <si>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</si>
  <si>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</si>
  <si>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</si>
  <si>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</si>
  <si>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</si>
  <si>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</si>
  <si>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</si>
  <si>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</si>
  <si>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</si>
  <si>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</si>
  <si>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</si>
  <si>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</si>
  <si>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</si>
  <si>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</si>
  <si>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</si>
  <si>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</si>
  <si>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</si>
  <si>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</si>
  <si>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</si>
  <si>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</si>
  <si>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</si>
  <si>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</si>
  <si>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</si>
  <si>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</si>
  <si>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</si>
  <si>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</si>
  <si>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</si>
  <si>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</si>
  <si>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</si>
  <si>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</si>
  <si>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</si>
  <si>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</si>
  <si>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</si>
  <si>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</si>
  <si>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</si>
  <si>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</si>
  <si>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</si>
  <si>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</si>
  <si>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</si>
  <si>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</si>
  <si>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</si>
  <si>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</si>
  <si>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</si>
  <si>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</si>
  <si>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</si>
  <si>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</si>
  <si>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</si>
  <si>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</si>
  <si>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</si>
  <si>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</si>
  <si>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</si>
  <si>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</si>
  <si>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</si>
  <si>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</si>
  <si>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</si>
  <si>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</si>
  <si>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</si>
  <si>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</si>
  <si>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</si>
  <si>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</si>
  <si>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</si>
  <si>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</si>
  <si>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</si>
  <si>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</si>
  <si>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</si>
  <si>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</si>
  <si>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</si>
  <si>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</si>
  <si>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</si>
  <si>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</si>
  <si>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</si>
  <si>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</si>
  <si>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</si>
  <si>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</si>
  <si>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</si>
  <si>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</si>
  <si>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</si>
  <si>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</si>
  <si>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</si>
  <si>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</si>
  <si>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</si>
  <si>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</si>
  <si>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</si>
  <si>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</si>
  <si>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</si>
  <si>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</si>
  <si>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</si>
  <si>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</si>
  <si>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</si>
  <si>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</si>
  <si>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</si>
  <si>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</si>
  <si>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</si>
  <si>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</si>
  <si>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</si>
  <si>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</si>
  <si>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</si>
  <si>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</si>
  <si>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</si>
  <si>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</si>
  <si>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</si>
  <si>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</si>
  <si>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</si>
  <si>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</si>
  <si>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</si>
  <si>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</si>
  <si>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</si>
  <si>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</si>
  <si>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</si>
  <si>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</si>
  <si>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</si>
  <si>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</si>
  <si>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</si>
  <si>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</si>
  <si>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</si>
  <si>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</si>
  <si>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</si>
  <si>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</si>
  <si>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</si>
  <si>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</si>
  <si>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</si>
  <si>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</si>
  <si>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</si>
  <si>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</si>
  <si>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</si>
  <si>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</si>
  <si>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</si>
  <si>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</si>
  <si>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</si>
  <si>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</si>
  <si>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</si>
  <si>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</si>
  <si>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</si>
  <si>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</si>
  <si>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</si>
  <si>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</si>
  <si>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</si>
  <si>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</si>
  <si>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</si>
  <si>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</si>
  <si>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</si>
  <si>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</si>
  <si>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</si>
  <si>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</si>
  <si>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</si>
  <si>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</si>
  <si>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</si>
  <si>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</si>
  <si>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</si>
  <si>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</si>
  <si>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</si>
  <si>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</si>
  <si>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</si>
  <si>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</si>
  <si>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</si>
  <si>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</si>
  <si>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</si>
  <si>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</si>
  <si>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</si>
  <si>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</si>
  <si>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</si>
  <si>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</si>
  <si>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</si>
  <si>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</si>
  <si>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</si>
  <si>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</si>
  <si>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</si>
  <si>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</si>
  <si>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</si>
  <si>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</si>
  <si>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</si>
  <si>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</si>
  <si>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</si>
  <si>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</si>
  <si>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</si>
  <si>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</si>
  <si>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</si>
  <si>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</si>
  <si>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</si>
  <si>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</si>
  <si>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</si>
  <si>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</si>
  <si>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</si>
  <si>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</si>
  <si>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</si>
  <si>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</si>
  <si>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</si>
  <si>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</si>
  <si>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</si>
  <si>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</si>
  <si>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</si>
  <si>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</si>
  <si>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</si>
  <si>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</si>
  <si>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</si>
  <si>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</si>
  <si>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</si>
  <si>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</si>
  <si>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</si>
  <si>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</si>
  <si>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</si>
  <si>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</si>
  <si>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</si>
  <si>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</si>
  <si>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</si>
  <si>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</si>
  <si>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</si>
  <si>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</si>
  <si>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</si>
  <si>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</si>
  <si>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</si>
  <si>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</si>
  <si>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</si>
  <si>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</si>
  <si>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</si>
  <si>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</si>
  <si>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</si>
  <si>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</si>
  <si>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</si>
  <si>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</si>
  <si>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</si>
  <si>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</si>
  <si>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</si>
  <si>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</si>
  <si>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</si>
  <si>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</si>
  <si>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</si>
  <si>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</si>
  <si>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</si>
  <si>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</si>
  <si>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</si>
  <si>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</si>
  <si>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</si>
  <si>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</si>
  <si>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</si>
  <si>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</si>
  <si>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</si>
  <si>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</si>
  <si>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</si>
  <si>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</si>
  <si>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</si>
  <si>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</si>
  <si>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</si>
  <si>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</si>
  <si>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</si>
  <si>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</si>
  <si>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</si>
  <si>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</si>
  <si>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</si>
  <si>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</si>
  <si>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</si>
  <si>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</si>
  <si>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</si>
  <si>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</si>
  <si>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</si>
  <si>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</si>
  <si>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</si>
  <si>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</si>
  <si>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</si>
  <si>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</si>
  <si>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</si>
  <si>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</si>
  <si>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</si>
  <si>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</si>
  <si>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</si>
  <si>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</si>
  <si>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</si>
  <si>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</si>
  <si>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</si>
  <si>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</si>
  <si>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</si>
  <si>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</si>
  <si>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</si>
  <si>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</si>
  <si>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</si>
  <si>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</si>
  <si>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</si>
  <si>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</si>
  <si>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</si>
  <si>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</si>
  <si>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</si>
  <si>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</si>
  <si>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</si>
  <si>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</si>
  <si>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</si>
  <si>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</si>
  <si>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</si>
  <si>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</si>
  <si>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</si>
  <si>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</si>
  <si>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</si>
  <si>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</si>
  <si>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</si>
  <si>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</si>
  <si>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</si>
  <si>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</si>
  <si>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</si>
  <si>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</si>
  <si>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</si>
  <si>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</si>
  <si>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</si>
  <si>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</si>
  <si>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</si>
  <si>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</si>
  <si>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</si>
  <si>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</si>
  <si>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</si>
  <si>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</si>
  <si>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</si>
  <si>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</si>
  <si>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</si>
  <si>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</si>
  <si>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</si>
  <si>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</si>
  <si>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</si>
  <si>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</si>
  <si>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</si>
  <si>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</si>
  <si>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</si>
  <si>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</si>
  <si>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</si>
  <si>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</si>
  <si>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</si>
  <si>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</si>
  <si>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</si>
  <si>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</si>
  <si>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</si>
  <si>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</si>
  <si>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</si>
  <si>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</si>
  <si>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</si>
  <si>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</si>
  <si>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</si>
  <si>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</si>
  <si>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</si>
  <si>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</si>
  <si>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</si>
  <si>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</si>
  <si>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</si>
  <si>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</si>
  <si>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</si>
  <si>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</si>
  <si>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</si>
  <si>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</si>
  <si>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</si>
  <si>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</si>
  <si>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</si>
  <si>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</si>
  <si>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</si>
  <si>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</si>
  <si>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</si>
  <si>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</si>
  <si>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</si>
  <si>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</si>
  <si>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</si>
  <si>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</si>
  <si>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</si>
  <si>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</si>
  <si>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</si>
  <si>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</si>
  <si>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</si>
  <si>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</si>
  <si>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</si>
  <si>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</si>
  <si>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</si>
  <si>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</si>
  <si>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</si>
  <si>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</si>
  <si>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</si>
  <si>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</si>
  <si>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</si>
  <si>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</si>
  <si>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</si>
  <si>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</si>
  <si>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</si>
  <si>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</si>
  <si>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</si>
  <si>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</si>
  <si>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</si>
  <si>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</si>
  <si>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</si>
  <si>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</si>
  <si>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</si>
  <si>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</si>
  <si>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</si>
  <si>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</si>
  <si>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</si>
  <si>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</si>
  <si>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</si>
  <si>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</si>
  <si>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</si>
  <si>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</si>
  <si>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</si>
  <si>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</si>
  <si>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</si>
  <si>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</si>
  <si>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</si>
  <si>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</si>
  <si>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</si>
  <si>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</si>
  <si>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</si>
  <si>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</si>
  <si>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</si>
  <si>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</si>
  <si>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</si>
  <si>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</si>
  <si>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</si>
  <si>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</si>
  <si>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</si>
  <si>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</si>
  <si>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</si>
  <si>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</si>
  <si>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</si>
  <si>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</si>
  <si>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</si>
  <si>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</si>
  <si>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</si>
  <si>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</si>
  <si>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</si>
  <si>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</si>
  <si>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</si>
  <si>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</si>
  <si>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</si>
  <si>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</si>
  <si>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</si>
  <si>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</si>
  <si>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</si>
  <si>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</si>
  <si>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</si>
  <si>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</si>
  <si>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</si>
  <si>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</si>
  <si>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</si>
  <si>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</si>
  <si>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</si>
  <si>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</si>
  <si>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</si>
  <si>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</si>
  <si>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</si>
  <si>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</si>
  <si>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</si>
  <si>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</si>
  <si>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</si>
  <si>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</si>
  <si>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</si>
  <si>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</si>
  <si>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</si>
  <si>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</si>
  <si>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</si>
  <si>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</si>
  <si>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</si>
  <si>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</si>
  <si>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</si>
  <si>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</si>
  <si>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</si>
  <si>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</si>
  <si>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</si>
  <si>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</si>
  <si>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</si>
  <si>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</si>
  <si>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</si>
  <si>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</si>
  <si>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</si>
  <si>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</si>
  <si>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</si>
  <si>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</si>
  <si>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</si>
  <si>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</si>
  <si>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</si>
  <si>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</si>
  <si>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</si>
  <si>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</si>
  <si>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</si>
  <si>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</si>
  <si>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</si>
  <si>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</si>
  <si>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</si>
  <si>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</si>
  <si>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</si>
  <si>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</si>
  <si>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</si>
  <si>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</si>
  <si>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</si>
  <si>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</si>
  <si>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</si>
  <si>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</si>
  <si>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</si>
  <si>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</si>
  <si>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</si>
  <si>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</si>
  <si>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</si>
  <si>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</si>
  <si>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</si>
  <si>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</si>
  <si>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</si>
  <si>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</si>
  <si>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</si>
  <si>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</si>
  <si>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</si>
  <si>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</si>
  <si>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</si>
  <si>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</si>
  <si>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</si>
  <si>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</si>
  <si>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</si>
  <si>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</si>
  <si>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</si>
  <si>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</si>
  <si>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</si>
  <si>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</si>
  <si>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</si>
  <si>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</si>
  <si>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</si>
  <si>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</si>
  <si>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</si>
  <si>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</si>
  <si>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</si>
  <si>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</si>
  <si>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</si>
  <si>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</si>
  <si>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</si>
  <si>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</si>
  <si>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</si>
  <si>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</si>
  <si>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</si>
  <si>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</si>
  <si>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</si>
  <si>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</si>
  <si>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</si>
  <si>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</si>
  <si>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</si>
  <si>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</si>
  <si>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</si>
  <si>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</si>
  <si>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</si>
  <si>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</si>
  <si>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</si>
  <si>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</si>
  <si>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</si>
  <si>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</si>
  <si>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</si>
  <si>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</si>
  <si>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</si>
  <si>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</si>
  <si>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</si>
  <si>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</si>
  <si>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</si>
  <si>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</si>
  <si>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</si>
  <si>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</si>
  <si>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</si>
  <si>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</si>
  <si>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</si>
  <si>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</si>
  <si>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</si>
  <si>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</si>
  <si>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</si>
  <si>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</si>
  <si>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</si>
  <si>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</si>
  <si>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</si>
  <si>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</si>
  <si>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</si>
  <si>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</si>
  <si>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</si>
  <si>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</si>
  <si>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</si>
  <si>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</si>
  <si>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</si>
  <si>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</si>
  <si>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</si>
  <si>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</si>
  <si>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</si>
  <si>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</si>
  <si>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</si>
  <si>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</si>
  <si>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</si>
  <si>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</si>
  <si>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</si>
  <si>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</si>
  <si>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</si>
  <si>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</si>
  <si>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</si>
  <si>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</si>
  <si>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</si>
  <si>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</si>
  <si>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</si>
  <si>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</si>
  <si>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</si>
  <si>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</si>
  <si>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</si>
  <si>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</si>
  <si>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</si>
  <si>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</si>
  <si>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</si>
  <si>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</si>
  <si>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</si>
  <si>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</si>
  <si>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</si>
  <si>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</si>
  <si>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</si>
  <si>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</si>
  <si>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</si>
  <si>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</si>
  <si>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</si>
  <si>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</si>
  <si>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</si>
  <si>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</si>
  <si>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</si>
  <si>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</si>
  <si>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</si>
  <si>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</si>
  <si>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</si>
  <si>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</si>
  <si>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</si>
  <si>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</si>
  <si>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</si>
  <si>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</si>
  <si>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</si>
  <si>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</si>
  <si>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</si>
  <si>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</si>
  <si>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</si>
  <si>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</si>
  <si>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</si>
  <si>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</si>
  <si>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</si>
  <si>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</si>
  <si>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</si>
  <si>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</si>
  <si>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</si>
  <si>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</si>
  <si>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</si>
  <si>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</si>
  <si>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</si>
  <si>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</si>
  <si>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</si>
  <si>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</si>
  <si>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</si>
  <si>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</si>
  <si>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</si>
  <si>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</si>
  <si>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</si>
  <si>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</si>
  <si>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</si>
  <si>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</si>
  <si>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</si>
  <si>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</si>
  <si>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</si>
  <si>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</si>
  <si>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</si>
  <si>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</si>
  <si>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</si>
  <si>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</si>
  <si>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</si>
  <si>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</si>
  <si>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</si>
  <si>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</si>
  <si>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</si>
  <si>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</si>
  <si>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</si>
  <si>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</si>
  <si>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</si>
  <si>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</si>
  <si>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</si>
  <si>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</si>
  <si>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</si>
  <si>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</si>
  <si>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</si>
  <si>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</si>
  <si>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</si>
  <si>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</si>
  <si>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</si>
  <si>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</si>
  <si>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</si>
  <si>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</si>
  <si>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</si>
  <si>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</si>
  <si>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</si>
  <si>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</si>
  <si>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</si>
  <si>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</si>
  <si>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</si>
  <si>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</si>
  <si>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</si>
  <si>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</si>
  <si>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</si>
  <si>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</si>
  <si>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</si>
  <si>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</si>
  <si>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</si>
  <si>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</si>
  <si>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</si>
  <si>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</si>
  <si>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</si>
  <si>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</si>
  <si>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</si>
  <si>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</si>
  <si>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</si>
  <si>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</si>
  <si>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</si>
  <si>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</si>
  <si>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</si>
  <si>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</si>
  <si>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</si>
  <si>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</si>
  <si>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</si>
  <si>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</si>
  <si>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</si>
  <si>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</si>
  <si>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</si>
  <si>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</si>
  <si>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</si>
  <si>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</si>
  <si>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</si>
  <si>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</si>
  <si>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</si>
  <si>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</si>
  <si>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</si>
  <si>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</si>
  <si>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</si>
  <si>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</si>
  <si>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</si>
  <si>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</si>
  <si>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</si>
  <si>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</si>
  <si>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</si>
  <si>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</si>
  <si>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</si>
  <si>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</si>
  <si>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</si>
  <si>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</si>
  <si>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</si>
  <si>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</si>
  <si>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</si>
  <si>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</si>
  <si>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</si>
  <si>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</si>
  <si>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</si>
  <si>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</si>
  <si>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</si>
  <si>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</si>
  <si>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</si>
  <si>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</si>
  <si>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</si>
  <si>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</si>
  <si>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</si>
  <si>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</si>
  <si>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</si>
  <si>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</si>
  <si>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</si>
  <si>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</si>
  <si>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</si>
  <si>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</si>
  <si>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</si>
  <si>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</si>
  <si>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</si>
  <si>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</si>
  <si>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</si>
  <si>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</si>
  <si>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</si>
  <si>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</si>
  <si>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</si>
  <si>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</si>
  <si>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</si>
  <si>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</si>
  <si>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</si>
  <si>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</si>
  <si>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</si>
  <si>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</si>
  <si>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</si>
  <si>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</si>
  <si>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</si>
  <si>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</si>
  <si>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</si>
  <si>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</si>
  <si>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</si>
  <si>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</si>
  <si>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</si>
  <si>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</si>
  <si>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</si>
  <si>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</si>
  <si>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</si>
  <si>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</si>
  <si>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</si>
  <si>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</si>
  <si>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</si>
  <si>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</si>
  <si>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</si>
  <si>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</si>
  <si>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</si>
  <si>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</si>
  <si>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</si>
  <si>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</si>
  <si>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</si>
  <si>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</si>
  <si>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</si>
  <si>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</si>
  <si>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</si>
  <si>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</si>
  <si>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</si>
  <si>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</si>
  <si>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</si>
  <si>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</si>
  <si>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</si>
  <si>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</si>
  <si>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</si>
  <si>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</si>
  <si>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</si>
  <si>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</si>
  <si>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</si>
  <si>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</si>
  <si>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</si>
  <si>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</si>
  <si>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</si>
  <si>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</si>
  <si>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</si>
  <si>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</si>
  <si>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</si>
  <si>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</si>
  <si>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</si>
  <si>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</si>
  <si>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</si>
  <si>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</si>
  <si>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</si>
  <si>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</si>
  <si>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</si>
  <si>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</si>
  <si>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</si>
  <si>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</si>
  <si>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</si>
  <si>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</si>
  <si>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</si>
  <si>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</si>
  <si>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</si>
  <si>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</si>
  <si>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</si>
  <si>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</si>
  <si>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</si>
  <si>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</si>
  <si>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</si>
  <si>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</si>
  <si>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</si>
  <si>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</si>
  <si>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</si>
  <si>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</si>
  <si>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</si>
  <si>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</si>
  <si>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</si>
  <si>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</si>
  <si>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</si>
  <si>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</si>
  <si>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</si>
  <si>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</si>
  <si>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</si>
  <si>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</si>
  <si>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</si>
  <si>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</si>
  <si>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</si>
  <si>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</si>
  <si>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</si>
  <si>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</si>
  <si>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</si>
  <si>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</si>
  <si>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</si>
  <si>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</si>
  <si>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</si>
  <si>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</si>
  <si>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</si>
  <si>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</si>
  <si>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</si>
  <si>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</si>
  <si>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</si>
  <si>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</si>
  <si>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</si>
  <si>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</si>
  <si>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</si>
  <si>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</si>
  <si>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</si>
  <si>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</si>
  <si>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</si>
  <si>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</si>
  <si>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</si>
  <si>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</si>
  <si>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</si>
  <si>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</si>
  <si>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</si>
  <si>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</si>
  <si>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</si>
  <si>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</si>
  <si>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</si>
  <si>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</si>
  <si>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</si>
  <si>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</si>
  <si>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</si>
  <si>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</si>
  <si>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</si>
  <si>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</si>
  <si>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</si>
  <si>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</si>
  <si>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</si>
  <si>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</si>
  <si>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</si>
  <si>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</si>
  <si>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</si>
  <si>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</si>
  <si>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</si>
  <si>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</si>
  <si>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</si>
  <si>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</si>
  <si>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</si>
  <si>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</si>
  <si>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</si>
  <si>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</si>
  <si>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</si>
  <si>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</si>
  <si>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</si>
  <si>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</si>
  <si>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</si>
  <si>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</si>
  <si>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</si>
  <si>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</si>
  <si>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</si>
  <si>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</si>
  <si>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</si>
  <si>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</si>
  <si>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</si>
  <si>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</si>
  <si>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</si>
  <si>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</si>
  <si>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</si>
  <si>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</si>
  <si>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</si>
  <si>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</si>
  <si>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</si>
  <si>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</si>
  <si>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</si>
  <si>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</si>
  <si>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</si>
  <si>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</si>
  <si>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</si>
  <si>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</si>
  <si>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</si>
  <si>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</si>
  <si>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</si>
  <si>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</si>
  <si>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</si>
  <si>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</si>
  <si>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</si>
  <si>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</si>
  <si>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</si>
  <si>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</si>
  <si>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</si>
  <si>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</si>
  <si>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</si>
  <si>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</si>
  <si>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</si>
  <si>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</si>
  <si>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</si>
  <si>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</si>
  <si>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</si>
  <si>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</si>
  <si>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</si>
  <si>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</si>
  <si>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</si>
  <si>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</si>
  <si>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</si>
  <si>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</si>
  <si>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</si>
  <si>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</si>
  <si>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</si>
  <si>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</si>
  <si>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</si>
  <si>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</si>
  <si>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</si>
  <si>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</si>
  <si>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</si>
  <si>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</si>
  <si>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</si>
  <si>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</si>
  <si>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</si>
  <si>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</si>
  <si>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</si>
  <si>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</si>
  <si>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</si>
  <si>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</si>
  <si>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</si>
  <si>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</si>
  <si>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</si>
  <si>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</si>
  <si>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</si>
  <si>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</si>
  <si>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</si>
  <si>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</si>
  <si>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</si>
  <si>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</si>
  <si>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</si>
  <si>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</si>
  <si>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</si>
  <si>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</si>
  <si>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</si>
  <si>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</si>
  <si>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</si>
  <si>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</si>
  <si>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</si>
  <si>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</si>
  <si>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</si>
  <si>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</si>
  <si>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</si>
  <si>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</si>
  <si>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</si>
  <si>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</si>
  <si>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</si>
  <si>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</si>
  <si>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</si>
  <si>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</si>
  <si>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</si>
  <si>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</si>
  <si>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</si>
  <si>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</si>
  <si>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</si>
  <si>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</si>
  <si>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</si>
  <si>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</si>
  <si>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</si>
  <si>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</si>
  <si>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</si>
  <si>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</si>
  <si>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</si>
  <si>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</si>
  <si>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</si>
  <si>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</si>
  <si>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</si>
  <si>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</si>
  <si>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</si>
  <si>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</si>
  <si>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</si>
  <si>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</si>
  <si>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</si>
  <si>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</si>
  <si>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</si>
  <si>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</si>
  <si>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</si>
  <si>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</si>
  <si>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</si>
  <si>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</si>
  <si>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</si>
  <si>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</si>
  <si>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</si>
  <si>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</si>
  <si>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</si>
  <si>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</si>
  <si>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</si>
  <si>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</si>
  <si>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</si>
  <si>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</si>
  <si>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</si>
  <si>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</si>
  <si>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</si>
  <si>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</si>
  <si>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</si>
  <si>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</si>
  <si>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</si>
  <si>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</si>
  <si>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</si>
  <si>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</si>
  <si>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</si>
  <si>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</si>
  <si>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</si>
  <si>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</si>
  <si>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</si>
  <si>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</si>
  <si>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</si>
  <si>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</si>
  <si>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</si>
  <si>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</si>
  <si>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</si>
  <si>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</si>
  <si>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</si>
  <si>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</si>
  <si>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</si>
  <si>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</si>
  <si>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</si>
  <si>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</si>
  <si>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</si>
  <si>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</si>
  <si>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</si>
  <si>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</si>
  <si>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</si>
  <si>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</si>
  <si>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</si>
  <si>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</si>
  <si>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</si>
  <si>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</si>
  <si>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</si>
  <si>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</si>
  <si>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</si>
  <si>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</si>
  <si>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</si>
  <si>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</si>
  <si>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</si>
  <si>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</si>
  <si>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</si>
  <si>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</si>
  <si>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</si>
  <si>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</si>
  <si>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</si>
  <si>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</si>
  <si>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</si>
  <si>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</si>
  <si>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</si>
  <si>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</si>
  <si>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</si>
  <si>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</si>
  <si>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</si>
  <si>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</si>
  <si>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</si>
  <si>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</si>
  <si>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</si>
  <si>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</si>
  <si>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</si>
  <si>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</si>
  <si>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</si>
  <si>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</si>
  <si>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</si>
  <si>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</si>
  <si>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</si>
  <si>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</si>
  <si>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</si>
  <si>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</si>
  <si>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</si>
  <si>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</si>
  <si>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</si>
  <si>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</si>
  <si>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</si>
  <si>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</si>
  <si>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</si>
  <si>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</si>
  <si>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</si>
  <si>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</si>
  <si>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</si>
  <si>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</si>
  <si>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</si>
  <si>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</si>
  <si>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</si>
  <si>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</si>
  <si>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</si>
  <si>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</si>
  <si>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</si>
  <si>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</si>
  <si>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</si>
  <si>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</si>
  <si>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</si>
  <si>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</si>
  <si>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</si>
  <si>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</si>
  <si>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</si>
  <si>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</si>
  <si>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</si>
  <si>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</si>
  <si>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</si>
  <si>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</si>
  <si>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</si>
  <si>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</si>
  <si>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</si>
  <si>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</si>
  <si>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</si>
  <si>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</si>
  <si>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</si>
  <si>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</si>
  <si>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</si>
  <si>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</si>
  <si>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</si>
  <si>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</si>
  <si>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</si>
  <si>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</si>
  <si>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</si>
  <si>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</si>
  <si>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</si>
  <si>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</si>
  <si>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</si>
  <si>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</si>
  <si>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</si>
  <si>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</si>
  <si>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</si>
  <si>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</si>
  <si>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</si>
  <si>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</si>
  <si>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</si>
  <si>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</si>
  <si>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</si>
  <si>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</si>
  <si>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</si>
  <si>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</si>
  <si>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</si>
  <si>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</si>
  <si>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</si>
  <si>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</si>
  <si>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</si>
  <si>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</si>
  <si>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</si>
  <si>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</si>
  <si>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</si>
  <si>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</si>
  <si>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</si>
  <si>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</si>
  <si>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</si>
  <si>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</si>
  <si>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</si>
  <si>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</si>
  <si>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</si>
  <si>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</si>
  <si>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</si>
  <si>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</si>
  <si>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</si>
  <si>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</si>
  <si>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</si>
  <si>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</si>
  <si>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</si>
  <si>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</si>
  <si>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</si>
  <si>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</si>
  <si>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</si>
  <si>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</si>
  <si>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</si>
  <si>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</si>
  <si>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</si>
  <si>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</si>
  <si>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</si>
  <si>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</si>
  <si>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</si>
  <si>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</si>
  <si>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</si>
  <si>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</si>
  <si>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</si>
  <si>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</si>
  <si>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</si>
  <si>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</si>
  <si>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</si>
  <si>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</si>
  <si>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</si>
  <si>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</si>
  <si>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</si>
  <si>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</si>
  <si>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</si>
  <si>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</si>
  <si>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</si>
  <si>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</si>
  <si>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</si>
  <si>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</si>
  <si>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</si>
  <si>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</si>
  <si>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</si>
  <si>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</si>
  <si>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</si>
  <si>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</si>
  <si>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</si>
  <si>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</si>
  <si>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</si>
  <si>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</si>
  <si>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</si>
  <si>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</si>
  <si>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</si>
  <si>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</si>
  <si>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</si>
  <si>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</si>
  <si>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</si>
  <si>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</si>
  <si>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</si>
  <si>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</si>
  <si>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</si>
  <si>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</si>
  <si>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</si>
  <si>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</si>
  <si>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</si>
  <si>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</si>
  <si>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</si>
  <si>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</si>
  <si>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</si>
  <si>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</si>
  <si>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</si>
  <si>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</si>
  <si>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</si>
  <si>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</si>
  <si>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</si>
  <si>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</si>
  <si>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</si>
  <si>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</si>
  <si>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</si>
  <si>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</si>
  <si>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</si>
  <si>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</si>
  <si>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</si>
  <si>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</si>
  <si>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</si>
  <si>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</si>
  <si>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</si>
  <si>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</si>
  <si>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</si>
  <si>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</si>
  <si>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</si>
  <si>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</si>
  <si>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</si>
  <si>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</si>
  <si>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</si>
  <si>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</si>
  <si>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</si>
  <si>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</si>
  <si>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</si>
  <si>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</si>
  <si>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</si>
  <si>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</si>
  <si>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</si>
  <si>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</si>
  <si>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</si>
  <si>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</si>
  <si>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</si>
  <si>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</si>
  <si>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</si>
  <si>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</si>
  <si>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</si>
  <si>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</si>
  <si>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</si>
  <si>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</si>
  <si>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</si>
  <si>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</si>
  <si>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</si>
  <si>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</si>
  <si>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</si>
  <si>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</si>
  <si>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</si>
  <si>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</si>
  <si>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</si>
  <si>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</si>
  <si>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</si>
  <si>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</si>
  <si>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</si>
  <si>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</si>
  <si>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</si>
  <si>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</si>
  <si>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</si>
  <si>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</si>
  <si>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</si>
  <si>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</si>
  <si>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</si>
  <si>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</si>
  <si>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</si>
  <si>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</si>
  <si>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</si>
  <si>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</si>
  <si>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</si>
  <si>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</si>
  <si>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</si>
  <si>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</si>
  <si>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</si>
  <si>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</si>
  <si>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</si>
  <si>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</si>
  <si>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</si>
  <si>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</si>
  <si>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</si>
  <si>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</si>
  <si>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</si>
  <si>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</si>
  <si>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</si>
  <si>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</si>
  <si>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</si>
  <si>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</si>
  <si>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</si>
  <si>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</si>
  <si>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</si>
  <si>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</si>
  <si>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</si>
  <si>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</si>
  <si>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</si>
  <si>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</si>
  <si>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</si>
  <si>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</si>
  <si>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</si>
  <si>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</si>
  <si>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</si>
  <si>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</si>
  <si>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</si>
  <si>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</si>
  <si>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</si>
  <si>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</si>
  <si>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</si>
  <si>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</si>
  <si>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</si>
  <si>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</si>
  <si>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</si>
  <si>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</si>
  <si>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</si>
  <si>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</si>
  <si>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</si>
  <si>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</si>
  <si>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</si>
  <si>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</si>
  <si>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</si>
  <si>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</si>
  <si>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</si>
  <si>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</si>
  <si>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</si>
  <si>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</si>
  <si>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</si>
  <si>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</si>
  <si>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</si>
  <si>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</si>
  <si>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</si>
  <si>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</si>
  <si>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</si>
  <si>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</si>
  <si>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</si>
  <si>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</si>
  <si>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</si>
  <si>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</si>
  <si>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</si>
  <si>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</si>
  <si>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</si>
  <si>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</si>
  <si>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</si>
  <si>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</si>
  <si>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</si>
  <si>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</si>
  <si>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</si>
  <si>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</si>
  <si>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</si>
  <si>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</si>
  <si>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</si>
  <si>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</si>
  <si>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</si>
  <si>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</si>
  <si>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</si>
  <si>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</si>
  <si>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</si>
  <si>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</si>
  <si>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</si>
  <si>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</si>
  <si>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</si>
  <si>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</si>
  <si>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</si>
  <si>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</si>
  <si>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</si>
  <si>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</si>
  <si>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</si>
  <si>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</si>
  <si>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</si>
  <si>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</si>
  <si>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</si>
  <si>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</si>
  <si>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</si>
  <si>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</si>
  <si>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</si>
  <si>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</si>
  <si>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</si>
  <si>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</si>
  <si>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</si>
  <si>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</si>
  <si>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</si>
  <si>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</si>
  <si>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</si>
  <si>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</si>
  <si>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</si>
  <si>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</si>
  <si>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</si>
  <si>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</si>
  <si>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</si>
  <si>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</si>
  <si>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</si>
  <si>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</si>
  <si>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</si>
  <si>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</si>
  <si>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</si>
  <si>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</si>
  <si>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</si>
  <si>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</si>
  <si>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</si>
  <si>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</si>
  <si>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</si>
  <si>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</si>
  <si>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</si>
  <si>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</si>
  <si>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</si>
  <si>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</si>
  <si>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</si>
  <si>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</si>
  <si>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</si>
  <si>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</si>
  <si>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</si>
  <si>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</si>
  <si>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</si>
  <si>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</si>
  <si>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</si>
  <si>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</si>
  <si>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</si>
  <si>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</si>
  <si>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</si>
  <si>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</si>
  <si>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</si>
  <si>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</si>
  <si>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</si>
  <si>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</si>
  <si>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</si>
  <si>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</si>
  <si>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</si>
  <si>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</si>
  <si>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</si>
  <si>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</si>
  <si>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</si>
  <si>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</si>
  <si>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</si>
  <si>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</si>
  <si>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</si>
  <si>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</si>
  <si>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</si>
  <si>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</si>
  <si>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</si>
  <si>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</si>
  <si>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</si>
  <si>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</si>
  <si>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</si>
  <si>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</si>
  <si>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</si>
  <si>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</si>
  <si>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</si>
  <si>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</si>
  <si>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</si>
  <si>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</si>
  <si>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</si>
  <si>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</si>
  <si>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</si>
  <si>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</si>
  <si>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</si>
  <si>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</si>
  <si>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</si>
  <si>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</si>
  <si>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</si>
  <si>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</si>
  <si>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</si>
  <si>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</si>
  <si>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</si>
  <si>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</si>
  <si>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</si>
  <si>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</si>
  <si>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</si>
  <si>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</si>
  <si>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</si>
  <si>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</si>
  <si>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</si>
  <si>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</si>
  <si>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</si>
  <si>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</si>
  <si>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</si>
  <si>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</si>
  <si>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</si>
  <si>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</si>
  <si>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</si>
  <si>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</si>
  <si>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</si>
  <si>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</si>
  <si>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</si>
  <si>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</si>
  <si>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</si>
  <si>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</si>
  <si>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</si>
  <si>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</si>
  <si>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</si>
  <si>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</si>
  <si>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</si>
  <si>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</si>
  <si>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</si>
  <si>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</si>
  <si>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</si>
  <si>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</si>
  <si>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</si>
  <si>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</si>
  <si>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</si>
  <si>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</si>
  <si>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</si>
  <si>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</si>
  <si>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</si>
  <si>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</si>
  <si>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</si>
  <si>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</si>
  <si>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</si>
  <si>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</si>
  <si>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</si>
  <si>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</si>
  <si>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</si>
  <si>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</si>
  <si>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</si>
  <si>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</si>
  <si>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</si>
  <si>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</si>
  <si>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</si>
  <si>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</si>
  <si>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</si>
  <si>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</si>
  <si>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</si>
  <si>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</si>
  <si>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</si>
  <si>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</si>
  <si>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</si>
  <si>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</si>
  <si>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</si>
  <si>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</si>
  <si>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</si>
  <si>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</si>
  <si>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</si>
  <si>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</si>
  <si>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</si>
  <si>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</si>
  <si>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</si>
  <si>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</si>
  <si>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</si>
  <si>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</si>
  <si>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</si>
  <si>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</si>
  <si>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</si>
  <si>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</si>
  <si>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</si>
  <si>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</si>
  <si>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</si>
  <si>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</si>
  <si>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</si>
  <si>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</si>
  <si>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</si>
  <si>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</si>
  <si>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</si>
  <si>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</si>
  <si>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</si>
  <si>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</si>
  <si>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</si>
  <si>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</si>
  <si>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</si>
  <si>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</si>
  <si>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</si>
  <si>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</si>
  <si>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</si>
  <si>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</si>
  <si>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</si>
  <si>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</si>
  <si>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</si>
  <si>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</si>
  <si>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</si>
  <si>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</si>
  <si>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</si>
  <si>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</si>
  <si>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</si>
  <si>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</si>
  <si>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</si>
  <si>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</si>
  <si>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</si>
  <si>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</si>
  <si>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</si>
  <si>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</si>
  <si>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</si>
  <si>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</si>
  <si>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</si>
  <si>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</si>
  <si>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</si>
  <si>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</si>
  <si>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</si>
  <si>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</si>
  <si>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</si>
  <si>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</si>
  <si>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</si>
  <si>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</si>
  <si>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</si>
  <si>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</si>
  <si>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</si>
  <si>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</si>
  <si>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</si>
  <si>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</si>
  <si>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</si>
  <si>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</si>
  <si>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</si>
  <si>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</si>
  <si>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</si>
  <si>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</si>
  <si>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</si>
  <si>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</si>
  <si>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</si>
  <si>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</si>
  <si>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</si>
  <si>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</si>
  <si>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</si>
  <si>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</si>
  <si>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</si>
  <si>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</si>
  <si>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</si>
  <si>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</si>
  <si>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</si>
  <si>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</si>
  <si>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</si>
  <si>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</si>
  <si>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</si>
  <si>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</si>
  <si>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</si>
  <si>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</si>
  <si>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</si>
  <si>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</si>
  <si>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</si>
  <si>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</si>
  <si>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</si>
  <si>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</si>
  <si>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</si>
  <si>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</si>
  <si>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</si>
  <si>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</si>
  <si>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</si>
  <si>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</si>
  <si>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</si>
  <si>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</si>
  <si>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</si>
  <si>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</si>
  <si>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</si>
  <si>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</si>
  <si>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</si>
  <si>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</si>
  <si>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</si>
  <si>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</si>
  <si>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</si>
  <si>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</si>
  <si>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</si>
  <si>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</si>
  <si>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</si>
  <si>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</si>
  <si>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</si>
  <si>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</si>
  <si>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</si>
  <si>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</si>
  <si>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</si>
  <si>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</si>
  <si>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</si>
  <si>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</si>
  <si>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</si>
  <si>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</si>
  <si>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</si>
  <si>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</si>
  <si>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</si>
  <si>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</si>
  <si>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</si>
  <si>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</si>
  <si>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</si>
  <si>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</si>
  <si>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</si>
  <si>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</si>
  <si>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</si>
  <si>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</si>
  <si>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</si>
  <si>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</si>
  <si>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</si>
  <si>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</si>
  <si>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</si>
  <si>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</si>
  <si>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</si>
  <si>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</si>
  <si>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</si>
  <si>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</si>
  <si>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</si>
  <si>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</si>
  <si>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</si>
  <si>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</si>
  <si>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</si>
  <si>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</si>
  <si>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</si>
  <si>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</si>
  <si>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</si>
  <si>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</si>
  <si>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</si>
  <si>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</si>
  <si>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</si>
  <si>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</si>
  <si>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</si>
  <si>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</si>
  <si>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</si>
  <si>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</si>
  <si>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</si>
  <si>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</si>
  <si>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</si>
  <si>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</si>
  <si>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</si>
  <si>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</si>
  <si>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</si>
  <si>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</si>
  <si>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</si>
  <si>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</si>
  <si>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</si>
  <si>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</si>
  <si>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</si>
  <si>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</si>
  <si>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</si>
  <si>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</si>
  <si>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</si>
  <si>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</si>
  <si>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</si>
  <si>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</si>
  <si>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</si>
  <si>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</si>
  <si>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</si>
  <si>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</si>
  <si>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</si>
  <si>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</si>
  <si>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</si>
  <si>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</si>
  <si>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</si>
  <si>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</si>
  <si>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</si>
  <si>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</si>
  <si>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</si>
  <si>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</si>
  <si>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</si>
  <si>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</si>
  <si>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</si>
  <si>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</si>
  <si>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</si>
  <si>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</si>
  <si>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</si>
  <si>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</si>
  <si>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</si>
  <si>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</si>
  <si>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</si>
  <si>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</si>
  <si>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</si>
  <si>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</si>
  <si>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</si>
  <si>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</si>
  <si>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</si>
  <si>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</si>
  <si>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</si>
  <si>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</si>
  <si>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</si>
  <si>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</si>
  <si>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</si>
  <si>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</si>
  <si>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</si>
  <si>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</si>
  <si>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</si>
  <si>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</si>
  <si>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</si>
  <si>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</si>
  <si>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</si>
  <si>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</si>
  <si>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</si>
  <si>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</si>
  <si>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</si>
  <si>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</si>
  <si>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</si>
  <si>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</si>
  <si>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</si>
  <si>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</si>
  <si>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</si>
  <si>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</si>
  <si>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</si>
  <si>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</si>
  <si>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</si>
  <si>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</si>
  <si>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</si>
  <si>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</si>
  <si>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</si>
  <si>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</si>
  <si>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</si>
  <si>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</si>
  <si>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</si>
  <si>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</si>
  <si>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</si>
  <si>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</si>
  <si>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</si>
  <si>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</si>
  <si>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</si>
  <si>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</si>
  <si>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</si>
  <si>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</si>
  <si>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</si>
  <si>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</si>
  <si>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</si>
  <si>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</si>
  <si>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</si>
  <si>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</si>
  <si>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</si>
  <si>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</si>
  <si>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</si>
  <si>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</si>
  <si>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</si>
  <si>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</si>
  <si>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</si>
  <si>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</si>
  <si>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</si>
  <si>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</si>
  <si>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</si>
  <si>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</si>
  <si>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</si>
  <si>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</si>
  <si>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</si>
  <si>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</si>
  <si>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</si>
  <si>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</si>
  <si>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</si>
  <si>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</si>
  <si>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</si>
  <si>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</si>
  <si>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</si>
  <si>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</si>
  <si>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</si>
  <si>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</si>
  <si>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</si>
  <si>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</si>
  <si>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</si>
  <si>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</si>
  <si>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</si>
  <si>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</si>
  <si>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</si>
  <si>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</si>
  <si>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</si>
  <si>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</si>
  <si>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</si>
  <si>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</si>
  <si>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</si>
  <si>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</si>
  <si>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</si>
  <si>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</si>
  <si>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</si>
  <si>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</si>
  <si>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</si>
  <si>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</si>
  <si>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</si>
  <si>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</si>
  <si>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</si>
  <si>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</si>
  <si>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</si>
  <si>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</si>
  <si>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</si>
  <si>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</si>
  <si>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</si>
  <si>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</si>
  <si>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</si>
  <si>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</si>
  <si>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</si>
  <si>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</si>
  <si>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</si>
  <si>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</si>
  <si>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</si>
  <si>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</si>
  <si>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</si>
  <si>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</si>
  <si>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</si>
  <si>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</si>
  <si>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</si>
  <si>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</si>
  <si>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</si>
  <si>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</si>
  <si>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</si>
  <si>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</si>
  <si>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</si>
  <si>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</si>
  <si>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</si>
  <si>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</si>
  <si>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</si>
  <si>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</si>
  <si>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</si>
  <si>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</si>
  <si>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</si>
  <si>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</si>
  <si>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</si>
  <si>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</si>
  <si>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</si>
  <si>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</si>
  <si>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</si>
  <si>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</si>
  <si>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</si>
  <si>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</si>
  <si>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</si>
  <si>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</si>
  <si>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</si>
  <si>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</si>
  <si>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</si>
  <si>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</si>
  <si>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</si>
  <si>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</si>
  <si>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</si>
  <si>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</si>
  <si>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</si>
  <si>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</si>
  <si>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</si>
  <si>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</si>
  <si>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</si>
  <si>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</si>
  <si>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</si>
  <si>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</si>
  <si>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</si>
  <si>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</si>
  <si>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</si>
  <si>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</si>
  <si>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</si>
  <si>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</si>
  <si>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</si>
  <si>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</si>
  <si>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</si>
  <si>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</si>
  <si>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</si>
  <si>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</si>
  <si>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</si>
  <si>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</si>
  <si>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</si>
  <si>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</si>
  <si>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</si>
  <si>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</si>
  <si>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</si>
  <si>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</si>
  <si>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</si>
  <si>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</si>
  <si>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</si>
  <si>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</si>
  <si>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</si>
  <si>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</si>
  <si>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</si>
  <si>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</si>
  <si>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</si>
  <si>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</si>
  <si>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</si>
  <si>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</si>
  <si>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</si>
  <si>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</si>
  <si>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</si>
  <si>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</si>
  <si>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</si>
  <si>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</si>
  <si>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</si>
  <si>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</si>
  <si>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</si>
  <si>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</si>
  <si>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</si>
  <si>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</si>
  <si>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</si>
  <si>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</si>
  <si>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</si>
  <si>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</si>
  <si>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</si>
  <si>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</si>
  <si>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</si>
  <si>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</si>
  <si>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</si>
  <si>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</si>
  <si>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</si>
  <si>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</si>
  <si>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</si>
  <si>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</si>
  <si>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</si>
  <si>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</si>
  <si>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</si>
  <si>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</si>
  <si>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</si>
  <si>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</si>
  <si>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</si>
  <si>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</si>
  <si>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</si>
  <si>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</si>
  <si>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</si>
  <si>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</si>
  <si>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</si>
  <si>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</si>
  <si>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</si>
  <si>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</si>
  <si>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</si>
  <si>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</si>
  <si>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</si>
  <si>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</si>
  <si>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</si>
  <si>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</si>
  <si>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</si>
  <si>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</si>
  <si>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</si>
  <si>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</si>
  <si>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</si>
  <si>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</si>
  <si>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</si>
  <si>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</si>
  <si>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</si>
  <si>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</si>
  <si>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</si>
  <si>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</si>
  <si>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</si>
  <si>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</si>
  <si>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</si>
  <si>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</si>
  <si>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</si>
  <si>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</si>
  <si>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</si>
  <si>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</si>
  <si>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</si>
  <si>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</si>
  <si>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</si>
  <si>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</si>
  <si>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</si>
  <si>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</si>
  <si>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</si>
  <si>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</si>
  <si>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</si>
  <si>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</si>
  <si>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</si>
  <si>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</si>
  <si>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</si>
  <si>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</si>
  <si>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</si>
  <si>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</si>
  <si>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</si>
  <si>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</si>
  <si>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</si>
  <si>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</si>
  <si>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</si>
  <si>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</si>
  <si>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</si>
  <si>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</si>
  <si>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</si>
  <si>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</si>
  <si>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</si>
  <si>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</si>
  <si>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</si>
  <si>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</si>
  <si>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</si>
  <si>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</si>
  <si>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</si>
  <si>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</si>
  <si>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</si>
  <si>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</si>
  <si>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</si>
  <si>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</si>
  <si>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</si>
  <si>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</si>
  <si>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</si>
  <si>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</si>
  <si>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</si>
  <si>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</si>
  <si>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</si>
  <si>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</si>
  <si>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</si>
  <si>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</si>
  <si>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</si>
  <si>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</si>
  <si>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</si>
  <si>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</si>
  <si>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</si>
  <si>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</si>
  <si>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</si>
  <si>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</si>
  <si>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</si>
  <si>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</si>
  <si>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</si>
  <si>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</si>
  <si>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</si>
  <si>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</si>
  <si>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</si>
  <si>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</si>
  <si>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</si>
  <si>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</si>
  <si>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</si>
  <si>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</si>
  <si>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</si>
  <si>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</si>
  <si>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</si>
  <si>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</si>
  <si>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</si>
  <si>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</si>
  <si>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</si>
  <si>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</si>
  <si>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</si>
  <si>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</si>
  <si>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</si>
  <si>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</si>
  <si>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</si>
  <si>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</si>
  <si>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</si>
  <si>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</si>
  <si>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</si>
  <si>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</si>
  <si>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</si>
  <si>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</si>
  <si>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</si>
  <si>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</si>
  <si>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</si>
  <si>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</si>
  <si>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</si>
  <si>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</si>
  <si>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</si>
  <si>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</si>
  <si>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</si>
  <si>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</si>
  <si>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</si>
  <si>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</si>
  <si>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</si>
  <si>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</si>
  <si>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</si>
  <si>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</si>
  <si>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</si>
  <si>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</si>
  <si>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</si>
  <si>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</si>
  <si>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</si>
  <si>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</si>
  <si>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</si>
  <si>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</si>
  <si>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</si>
  <si>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</si>
  <si>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</si>
  <si>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</si>
  <si>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</si>
  <si>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</si>
  <si>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</si>
  <si>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</si>
  <si>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</si>
  <si>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</si>
  <si>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</si>
  <si>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</si>
  <si>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</si>
  <si>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</si>
  <si>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</si>
  <si>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</si>
  <si>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</si>
  <si>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</si>
  <si>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</si>
  <si>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</si>
  <si>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</si>
  <si>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</si>
  <si>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</si>
  <si>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</si>
  <si>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</si>
  <si>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</si>
  <si>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</si>
  <si>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</si>
  <si>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</si>
  <si>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</si>
  <si>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</si>
  <si>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</si>
  <si>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</si>
  <si>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</si>
  <si>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</si>
  <si>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</si>
  <si>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</si>
  <si>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</si>
  <si>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</si>
  <si>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</si>
  <si>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</si>
  <si>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</si>
  <si>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</si>
  <si>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</si>
  <si>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</si>
  <si>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</si>
  <si>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</si>
  <si>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</si>
  <si>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</si>
  <si>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</si>
  <si>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</si>
  <si>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</si>
  <si>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</si>
  <si>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</si>
  <si>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</si>
  <si>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</si>
  <si>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</si>
  <si>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</si>
  <si>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</si>
  <si>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</si>
  <si>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</si>
  <si>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</si>
  <si>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</si>
  <si>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</si>
  <si>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</si>
  <si>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</si>
  <si>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</si>
  <si>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</si>
  <si>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</si>
  <si>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</si>
  <si>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</si>
  <si>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</si>
  <si>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</si>
  <si>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</si>
  <si>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</si>
  <si>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</si>
  <si>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</si>
  <si>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</si>
  <si>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</si>
  <si>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</si>
  <si>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</si>
  <si>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</si>
  <si>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</si>
  <si>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</si>
  <si>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</si>
  <si>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</si>
  <si>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</si>
  <si>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</si>
  <si>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</si>
  <si>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</si>
  <si>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</si>
  <si>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</si>
  <si>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</si>
  <si>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</si>
  <si>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</si>
  <si>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</si>
  <si>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</si>
  <si>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</si>
  <si>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</si>
  <si>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</si>
  <si>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</si>
  <si>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</si>
  <si>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</si>
  <si>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</si>
  <si>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</si>
  <si>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</si>
  <si>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</si>
  <si>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</si>
  <si>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</si>
  <si>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</si>
  <si>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</si>
  <si>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</si>
  <si>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</si>
  <si>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</si>
  <si>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</si>
  <si>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</si>
  <si>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</si>
  <si>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</si>
  <si>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</si>
  <si>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</si>
  <si>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</si>
  <si>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</si>
  <si>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</si>
  <si>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</si>
  <si>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</si>
  <si>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</si>
  <si>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</si>
  <si>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</si>
  <si>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</si>
  <si>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</si>
  <si>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</si>
  <si>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</si>
  <si>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</si>
  <si>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</si>
  <si>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</si>
  <si>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</si>
  <si>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</si>
  <si>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</si>
  <si>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</si>
  <si>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</si>
  <si>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</si>
  <si>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</si>
  <si>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</si>
  <si>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</si>
  <si>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</si>
  <si>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</si>
  <si>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</si>
  <si>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</si>
  <si>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</si>
  <si>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</si>
  <si>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</si>
  <si>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</si>
  <si>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</si>
  <si>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</si>
  <si>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</si>
  <si>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</si>
  <si>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</si>
  <si>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</si>
  <si>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</si>
  <si>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</si>
  <si>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</si>
  <si>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</si>
  <si>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</si>
  <si>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</si>
  <si>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</si>
  <si>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</si>
  <si>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</si>
  <si>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</si>
  <si>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</si>
  <si>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</si>
  <si>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</si>
  <si>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</si>
  <si>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</si>
  <si>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</si>
  <si>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</si>
  <si>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</si>
  <si>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</si>
  <si>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</si>
  <si>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</si>
  <si>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</si>
  <si>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</si>
  <si>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</si>
  <si>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</si>
  <si>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</si>
  <si>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</si>
  <si>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</si>
  <si>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</si>
  <si>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</si>
  <si>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</si>
  <si>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</si>
  <si>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</si>
  <si>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</si>
  <si>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</si>
  <si>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</si>
  <si>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</si>
  <si>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</si>
  <si>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</si>
  <si>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</si>
  <si>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</si>
  <si>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</si>
  <si>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</si>
  <si>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</si>
  <si>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</si>
  <si>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</si>
  <si>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</si>
  <si>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</si>
  <si>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</si>
  <si>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</si>
  <si>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</si>
  <si>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</si>
  <si>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</si>
  <si>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</si>
  <si>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</si>
  <si>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</si>
  <si>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</si>
  <si>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</si>
  <si>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</si>
  <si>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</si>
  <si>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</si>
  <si>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</si>
  <si>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</si>
  <si>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</si>
  <si>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</si>
  <si>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</si>
  <si>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</si>
  <si>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</si>
  <si>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</si>
  <si>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</si>
  <si>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</si>
  <si>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</si>
  <si>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</si>
  <si>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</si>
  <si>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</si>
  <si>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</si>
  <si>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</si>
  <si>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</si>
  <si>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</si>
  <si>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</si>
  <si>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</si>
  <si>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</si>
  <si>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</si>
  <si>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</si>
  <si>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</si>
  <si>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</si>
  <si>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</si>
  <si>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</si>
  <si>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</si>
  <si>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</si>
  <si>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</si>
  <si>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</si>
  <si>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</si>
  <si>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</si>
  <si>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</si>
  <si>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</si>
  <si>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</si>
  <si>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</si>
  <si>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</si>
  <si>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</si>
  <si>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</si>
  <si>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</si>
  <si>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</si>
  <si>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</si>
  <si>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</si>
  <si>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</si>
  <si>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</si>
  <si>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</si>
  <si>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</si>
  <si>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</si>
  <si>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</si>
  <si>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</si>
  <si>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</si>
  <si>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</si>
  <si>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</si>
  <si>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</si>
  <si>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</si>
  <si>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</si>
  <si>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</si>
  <si>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</si>
  <si>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</si>
  <si>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</si>
  <si>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</si>
  <si>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</si>
  <si>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</si>
  <si>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</si>
  <si>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</si>
  <si>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</si>
  <si>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</si>
  <si>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</si>
  <si>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</si>
  <si>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</si>
  <si>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</si>
  <si>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</si>
  <si>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</si>
  <si>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</si>
  <si>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</si>
  <si>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</si>
  <si>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</si>
  <si>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</si>
  <si>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</si>
  <si>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</si>
  <si>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</si>
  <si>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</si>
  <si>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</si>
  <si>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</si>
  <si>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</si>
  <si>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</si>
  <si>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</si>
  <si>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</si>
  <si>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</si>
  <si>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</si>
  <si>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</si>
  <si>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</si>
  <si>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</si>
  <si>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</si>
  <si>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</si>
  <si>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</si>
  <si>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</si>
  <si>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</si>
  <si>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</si>
  <si>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</si>
  <si>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</si>
  <si>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</si>
  <si>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</si>
  <si>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</si>
  <si>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</si>
  <si>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</si>
  <si>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</si>
  <si>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</si>
  <si>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</si>
  <si>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</si>
  <si>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</si>
  <si>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</si>
  <si>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</si>
  <si>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</si>
  <si>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</si>
  <si>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</si>
  <si>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</si>
  <si>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</si>
  <si>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</si>
  <si>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</si>
  <si>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</si>
  <si>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</si>
  <si>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</si>
  <si>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</si>
  <si>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</si>
  <si>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</si>
  <si>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</si>
  <si>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</si>
  <si>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</si>
  <si>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</si>
  <si>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</si>
  <si>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</si>
  <si>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</si>
  <si>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</si>
  <si>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</si>
  <si>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</si>
  <si>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</si>
  <si>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</si>
  <si>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</si>
  <si>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</si>
  <si>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</si>
  <si>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</si>
  <si>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</si>
  <si>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</si>
  <si>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</si>
  <si>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</si>
  <si>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</si>
  <si>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</si>
  <si>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</si>
  <si>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</si>
  <si>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</si>
  <si>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</si>
  <si>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</si>
  <si>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</si>
  <si>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</si>
  <si>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</si>
  <si>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</si>
  <si>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</si>
  <si>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</si>
  <si>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</si>
  <si>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</si>
  <si>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</si>
  <si>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</si>
  <si>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</si>
  <si>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</si>
  <si>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</si>
  <si>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</si>
  <si>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</si>
  <si>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</si>
  <si>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</si>
  <si>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</si>
  <si>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</si>
  <si>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</si>
  <si>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</si>
  <si>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</si>
  <si>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</si>
  <si>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</si>
  <si>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</si>
  <si>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</si>
  <si>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</si>
  <si>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</si>
  <si>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</si>
  <si>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</si>
  <si>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</si>
  <si>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</si>
  <si>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</si>
  <si>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</si>
  <si>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</si>
  <si>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</si>
  <si>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</si>
  <si>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</si>
  <si>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</si>
  <si>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</si>
  <si>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</si>
  <si>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</si>
  <si>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</si>
  <si>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</si>
  <si>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</si>
  <si>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</si>
  <si>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</si>
  <si>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</si>
  <si>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</si>
  <si>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</si>
  <si>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</si>
  <si>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</si>
  <si>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</si>
  <si>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</si>
  <si>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</si>
  <si>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</si>
  <si>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</si>
  <si>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</si>
  <si>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</si>
  <si>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</si>
  <si>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</si>
  <si>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</si>
  <si>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</si>
  <si>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</si>
  <si>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</si>
  <si>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</si>
  <si>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</si>
  <si>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</si>
  <si>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</si>
  <si>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</si>
  <si>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</si>
  <si>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</si>
  <si>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</si>
  <si>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</si>
  <si>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</si>
  <si>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</si>
  <si>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</si>
  <si>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</si>
  <si>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</si>
  <si>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</si>
  <si>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</si>
  <si>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</si>
  <si>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</si>
  <si>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</si>
  <si>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</si>
  <si>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</si>
  <si>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</si>
  <si>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</si>
  <si>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</si>
  <si>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</si>
  <si>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</si>
  <si>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</si>
  <si>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</si>
  <si>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</si>
  <si>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</si>
  <si>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</si>
  <si>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</si>
  <si>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</si>
  <si>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</si>
  <si>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</si>
  <si>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</si>
  <si>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</si>
  <si>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</si>
  <si>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</si>
  <si>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</si>
  <si>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</si>
  <si>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</si>
  <si>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</si>
  <si>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</si>
  <si>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</si>
  <si>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</si>
  <si>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</si>
  <si>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</si>
  <si>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</si>
  <si>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</si>
  <si>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</si>
  <si>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</si>
  <si>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</si>
  <si>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</si>
  <si>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</si>
  <si>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</si>
  <si>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</si>
  <si>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</si>
  <si>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</si>
  <si>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</si>
  <si>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</si>
  <si>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</si>
  <si>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</si>
  <si>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</si>
  <si>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</si>
  <si>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</si>
  <si>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</si>
  <si>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</si>
  <si>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</si>
  <si>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</si>
  <si>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</si>
  <si>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</si>
  <si>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</si>
  <si>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</si>
  <si>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</si>
  <si>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</si>
  <si>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</si>
  <si>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</si>
  <si>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</si>
  <si>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</si>
  <si>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</si>
  <si>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</si>
  <si>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</si>
  <si>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</si>
  <si>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</si>
  <si>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</si>
  <si>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</si>
  <si>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</si>
  <si>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</si>
  <si>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</si>
  <si>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</si>
  <si>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</si>
  <si>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</si>
  <si>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</si>
  <si>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</si>
  <si>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</si>
  <si>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</si>
  <si>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</si>
  <si>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</si>
  <si>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</si>
  <si>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</si>
  <si>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</si>
  <si>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</si>
  <si>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</si>
  <si>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</si>
  <si>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</si>
  <si>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</si>
  <si>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</si>
  <si>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</si>
  <si>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</si>
  <si>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</si>
  <si>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</si>
  <si>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</si>
  <si>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</si>
  <si>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</si>
  <si>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</si>
  <si>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</si>
  <si>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</si>
  <si>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</si>
  <si>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</si>
  <si>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</si>
  <si>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</si>
  <si>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</si>
  <si>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</si>
  <si>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</si>
  <si>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</si>
  <si>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</si>
  <si>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</si>
  <si>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</si>
  <si>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</si>
  <si>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</si>
  <si>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</si>
  <si>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</si>
  <si>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</si>
  <si>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</si>
  <si>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</si>
  <si>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</si>
  <si>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</si>
  <si>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</si>
  <si>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</si>
  <si>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</si>
  <si>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</si>
  <si>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</si>
  <si>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</si>
  <si>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</si>
  <si>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</si>
  <si>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</si>
  <si>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</si>
  <si>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</si>
  <si>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</si>
  <si>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</si>
  <si>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</si>
  <si>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</si>
  <si>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</si>
  <si>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</si>
  <si>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</si>
  <si>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</si>
  <si>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</si>
  <si>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</si>
  <si>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</si>
  <si>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</si>
  <si>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</si>
  <si>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</si>
  <si>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</si>
  <si>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</si>
  <si>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</si>
  <si>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</si>
  <si>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</si>
  <si>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</si>
  <si>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</si>
  <si>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</si>
  <si>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</si>
  <si>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</si>
  <si>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</si>
  <si>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</si>
  <si>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</si>
  <si>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</si>
  <si>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</si>
  <si>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</si>
  <si>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</si>
  <si>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</si>
  <si>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</si>
  <si>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</si>
  <si>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</si>
  <si>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</si>
  <si>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</si>
  <si>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</si>
  <si>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</si>
  <si>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</si>
  <si>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</si>
  <si>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</si>
  <si>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</si>
  <si>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</si>
  <si>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</si>
  <si>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</si>
  <si>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</si>
  <si>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</si>
  <si>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</si>
  <si>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</si>
  <si>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</si>
  <si>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</si>
  <si>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</si>
  <si>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</si>
  <si>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</si>
  <si>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</si>
  <si>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</si>
  <si>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</si>
  <si>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</si>
  <si>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</si>
  <si>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</si>
  <si>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</si>
  <si>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</si>
  <si>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</si>
  <si>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</si>
  <si>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</si>
  <si>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</si>
  <si>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</si>
  <si>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</si>
  <si>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</si>
  <si>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</si>
  <si>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</si>
  <si>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</si>
  <si>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</si>
  <si>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</si>
  <si>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</si>
  <si>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</si>
  <si>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</si>
  <si>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</si>
  <si>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</si>
  <si>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</si>
  <si>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</si>
  <si>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</si>
  <si>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</si>
  <si>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</si>
  <si>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</si>
  <si>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</si>
  <si>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</si>
  <si>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</si>
  <si>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</si>
  <si>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</si>
  <si>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</si>
  <si>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</si>
  <si>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</si>
  <si>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</si>
  <si>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</si>
  <si>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</si>
  <si>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</si>
  <si>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</si>
  <si>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</si>
  <si>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</si>
  <si>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</si>
  <si>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</si>
  <si>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</si>
  <si>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</si>
  <si>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</si>
  <si>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</si>
  <si>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</si>
  <si>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</si>
  <si>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</si>
  <si>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</si>
  <si>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</si>
  <si>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</si>
  <si>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</si>
  <si>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</si>
  <si>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</si>
  <si>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</si>
  <si>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</si>
  <si>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</si>
  <si>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</si>
  <si>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</si>
  <si>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</si>
  <si>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</si>
  <si>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</si>
  <si>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</si>
  <si>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</si>
  <si>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</si>
  <si>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</si>
  <si>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</si>
  <si>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</si>
  <si>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</si>
  <si>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</si>
  <si>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</si>
  <si>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</si>
  <si>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</si>
  <si>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</si>
  <si>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</si>
  <si>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</si>
  <si>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</si>
  <si>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</si>
  <si>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</si>
  <si>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</si>
  <si>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</si>
  <si>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</si>
  <si>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</si>
  <si>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</si>
  <si>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</si>
  <si>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</si>
  <si>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</si>
  <si>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</si>
  <si>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</si>
  <si>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</si>
  <si>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</si>
  <si>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</si>
  <si>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</si>
  <si>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</si>
  <si>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</si>
  <si>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</si>
  <si>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</si>
  <si>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</si>
  <si>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</si>
  <si>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</si>
  <si>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</si>
  <si>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</si>
  <si>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</si>
  <si>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</si>
  <si>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</si>
  <si>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</si>
  <si>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</si>
  <si>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</si>
  <si>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</si>
  <si>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</si>
  <si>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</si>
  <si>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</si>
  <si>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</si>
  <si>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</si>
  <si>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</si>
  <si>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</si>
  <si>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</si>
  <si>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</si>
  <si>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</si>
  <si>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</si>
  <si>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</si>
  <si>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</si>
  <si>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</si>
  <si>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</si>
  <si>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</si>
  <si>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</si>
  <si>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</si>
  <si>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</si>
  <si>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</si>
  <si>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</si>
  <si>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</si>
  <si>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</si>
  <si>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</si>
  <si>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</si>
  <si>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</si>
  <si>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</si>
  <si>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</si>
  <si>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</si>
  <si>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</si>
  <si>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</si>
  <si>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</si>
  <si>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</si>
  <si>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</si>
  <si>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</si>
  <si>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</si>
  <si>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</si>
  <si>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</si>
  <si>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</si>
  <si>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</si>
  <si>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</si>
  <si>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</si>
  <si>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</si>
  <si>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</si>
  <si>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</si>
  <si>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</si>
  <si>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</si>
  <si>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</si>
  <si>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</si>
  <si>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</si>
  <si>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</si>
  <si>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</si>
  <si>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</si>
  <si>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</si>
  <si>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</si>
  <si>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</si>
  <si>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</si>
  <si>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</si>
  <si>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</si>
  <si>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</si>
  <si>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</si>
  <si>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</si>
  <si>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</si>
  <si>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</si>
  <si>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</si>
  <si>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</si>
  <si>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</si>
  <si>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</si>
  <si>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</si>
  <si>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</si>
  <si>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</si>
  <si>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</si>
  <si>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</si>
  <si>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</si>
  <si>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</si>
  <si>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</si>
  <si>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</si>
  <si>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</si>
  <si>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</si>
  <si>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</si>
  <si>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</si>
  <si>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</si>
  <si>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</si>
  <si>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</si>
  <si>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</si>
  <si>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</si>
  <si>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</si>
  <si>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</si>
  <si>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</si>
  <si>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</si>
  <si>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</si>
  <si>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</si>
  <si>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</si>
  <si>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</si>
  <si>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</si>
  <si>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</si>
  <si>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</si>
  <si>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</si>
  <si>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</si>
  <si>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</si>
  <si>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</si>
  <si>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</si>
  <si>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</si>
  <si>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</si>
  <si>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</si>
  <si>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</si>
  <si>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</si>
  <si>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</si>
  <si>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</si>
  <si>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</si>
  <si>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</si>
  <si>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</si>
  <si>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</si>
  <si>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</si>
  <si>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</si>
  <si>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</si>
  <si>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</si>
  <si>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</si>
  <si>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</si>
  <si>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</si>
  <si>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</si>
  <si>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</si>
  <si>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</si>
  <si>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</si>
  <si>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</si>
  <si>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</si>
  <si>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</si>
  <si>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</si>
  <si>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</si>
  <si>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</si>
  <si>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</si>
  <si>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</si>
  <si>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</si>
  <si>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</si>
  <si>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</si>
  <si>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</si>
  <si>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</si>
  <si>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</si>
  <si>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</si>
  <si>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</si>
  <si>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</si>
  <si>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</si>
  <si>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</si>
  <si>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</si>
  <si>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</si>
  <si>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</si>
  <si>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</si>
  <si>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</si>
  <si>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</si>
  <si>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</si>
  <si>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</si>
  <si>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</si>
  <si>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</si>
  <si>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</si>
  <si>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</si>
  <si>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</si>
  <si>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</si>
  <si>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</si>
  <si>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</si>
  <si>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</si>
  <si>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</si>
  <si>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</si>
  <si>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</si>
  <si>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</si>
  <si>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</si>
  <si>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</si>
  <si>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</si>
  <si>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</si>
  <si>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</si>
  <si>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</si>
  <si>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</si>
  <si>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</si>
  <si>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</si>
  <si>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</si>
  <si>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</si>
  <si>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</si>
  <si>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</si>
  <si>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</si>
  <si>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</si>
  <si>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</si>
  <si>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</si>
  <si>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</si>
  <si>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</si>
  <si>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</si>
  <si>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</si>
  <si>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</si>
  <si>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</si>
  <si>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</si>
  <si>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</si>
  <si>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</si>
  <si>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</si>
  <si>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</si>
  <si>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</si>
  <si>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</si>
  <si>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</si>
  <si>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</si>
  <si>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</si>
  <si>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</si>
  <si>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</si>
  <si>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</si>
  <si>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</si>
  <si>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</si>
  <si>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</si>
  <si>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</si>
  <si>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</si>
  <si>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</si>
  <si>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</si>
  <si>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</si>
  <si>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</si>
  <si>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</si>
  <si>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</si>
  <si>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</si>
  <si>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</si>
  <si>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</si>
  <si>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</si>
  <si>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</si>
  <si>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</si>
  <si>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</si>
  <si>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</si>
  <si>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</si>
  <si>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</si>
  <si>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</si>
  <si>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</si>
  <si>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</si>
  <si>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</si>
  <si>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</si>
  <si>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</si>
  <si>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</si>
  <si>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</si>
  <si>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</si>
  <si>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</si>
  <si>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</si>
  <si>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</si>
  <si>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</si>
  <si>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</si>
  <si>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</si>
  <si>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</si>
  <si>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</si>
  <si>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</si>
  <si>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</si>
  <si>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</si>
  <si>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</si>
  <si>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</si>
  <si>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</si>
  <si>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</si>
  <si>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</si>
  <si>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</si>
  <si>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</si>
  <si>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</si>
  <si>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</si>
  <si>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</si>
  <si>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</si>
  <si>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</si>
  <si>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</si>
  <si>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</si>
  <si>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</si>
  <si>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</si>
  <si>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</si>
  <si>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</si>
  <si>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</si>
  <si>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</si>
  <si>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</si>
  <si>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</si>
  <si>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</si>
  <si>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</si>
  <si>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</si>
  <si>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</si>
  <si>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</si>
  <si>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</si>
  <si>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</si>
  <si>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</si>
  <si>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</si>
  <si>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</si>
  <si>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</si>
  <si>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</si>
  <si>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</si>
  <si>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</si>
  <si>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</si>
  <si>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</si>
  <si>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</si>
  <si>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</si>
  <si>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</si>
  <si>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</si>
  <si>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</si>
  <si>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</si>
  <si>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</si>
  <si>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</si>
  <si>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</si>
  <si>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</si>
  <si>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</si>
  <si>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</si>
  <si>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</si>
  <si>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</si>
  <si>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</si>
  <si>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</si>
  <si>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</si>
  <si>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</si>
  <si>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</si>
  <si>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</si>
  <si>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</si>
  <si>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</si>
  <si>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</si>
  <si>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</si>
  <si>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</si>
  <si>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</si>
  <si>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</si>
  <si>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</si>
  <si>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</si>
  <si>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</si>
  <si>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</si>
  <si>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</si>
  <si>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</si>
  <si>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</si>
  <si>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</si>
  <si>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</si>
  <si>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</si>
  <si>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</si>
  <si>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</si>
  <si>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</si>
  <si>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</si>
  <si>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</si>
  <si>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</si>
  <si>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</si>
  <si>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</si>
  <si>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</si>
  <si>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</si>
  <si>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</si>
  <si>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</si>
  <si>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</si>
  <si>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</si>
  <si>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</si>
  <si>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</si>
  <si>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</si>
  <si>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</si>
  <si>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</si>
  <si>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</si>
  <si>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</si>
  <si>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</si>
  <si>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</si>
  <si>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</si>
  <si>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</si>
  <si>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</si>
  <si>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</si>
  <si>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</si>
  <si>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</si>
  <si>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</si>
  <si>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</si>
  <si>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</si>
  <si>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</si>
  <si>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</si>
  <si>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</si>
  <si>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</si>
  <si>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</si>
  <si>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</si>
  <si>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</si>
  <si>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</si>
  <si>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</si>
  <si>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</si>
  <si>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</si>
  <si>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</si>
  <si>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</si>
  <si>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</si>
  <si>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</si>
  <si>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</si>
  <si>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</si>
  <si>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</si>
  <si>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</si>
  <si>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</si>
  <si>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</si>
  <si>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</si>
  <si>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</si>
  <si>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</si>
  <si>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</si>
  <si>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</si>
  <si>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</si>
  <si>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</si>
  <si>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</si>
  <si>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</si>
  <si>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</si>
  <si>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</si>
  <si>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</si>
  <si>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</si>
  <si>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</si>
  <si>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</si>
  <si>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</si>
  <si>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</si>
  <si>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</si>
  <si>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</si>
  <si>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</si>
  <si>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</si>
  <si>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</si>
  <si>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</si>
  <si>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</si>
  <si>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</si>
  <si>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</si>
  <si>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</si>
  <si>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</si>
  <si>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</si>
  <si>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</si>
  <si>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</si>
  <si>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</si>
  <si>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</si>
  <si>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</si>
  <si>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</si>
  <si>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</si>
  <si>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</si>
  <si>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</si>
  <si>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</si>
  <si>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</si>
  <si>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</si>
  <si>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</si>
  <si>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</si>
  <si>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</si>
  <si>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</si>
  <si>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</si>
  <si>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</si>
  <si>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</si>
  <si>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</si>
  <si>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</si>
  <si>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</si>
  <si>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</si>
  <si>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</si>
  <si>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</si>
  <si>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</si>
  <si>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</si>
  <si>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</si>
  <si>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</si>
  <si>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</si>
  <si>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</si>
  <si>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</si>
  <si>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</si>
  <si>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</si>
  <si>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</si>
  <si>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</si>
  <si>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</si>
  <si>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</si>
  <si>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</si>
  <si>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</si>
  <si>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</si>
  <si>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</si>
  <si>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</si>
  <si>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</si>
  <si>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</si>
  <si>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</si>
  <si>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</si>
  <si>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</si>
  <si>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</si>
  <si>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</si>
  <si>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</si>
  <si>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</si>
  <si>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</si>
  <si>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</si>
  <si>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</si>
  <si>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</si>
  <si>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</si>
  <si>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</si>
  <si>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</si>
  <si>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</si>
  <si>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</si>
  <si>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</si>
  <si>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</si>
  <si>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</si>
  <si>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</si>
  <si>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</si>
  <si>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</si>
  <si>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</si>
  <si>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</si>
  <si>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</si>
  <si>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</si>
  <si>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</si>
  <si>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</si>
  <si>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</si>
  <si>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</si>
  <si>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</si>
  <si>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</si>
  <si>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</si>
  <si>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</si>
  <si>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</si>
  <si>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</si>
  <si>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</si>
  <si>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</si>
  <si>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</si>
  <si>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</si>
  <si>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</si>
  <si>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</si>
  <si>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</si>
  <si>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</si>
  <si>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</si>
  <si>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</si>
  <si>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</si>
  <si>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</si>
  <si>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</si>
  <si>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</si>
  <si>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</si>
  <si>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</si>
  <si>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</si>
  <si>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</si>
  <si>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</si>
  <si>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</si>
  <si>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</si>
  <si>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</si>
  <si>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</si>
  <si>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</si>
  <si>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</si>
  <si>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</si>
  <si>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</si>
  <si>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</si>
  <si>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</si>
  <si>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</si>
  <si>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</si>
  <si>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</si>
  <si>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</si>
  <si>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</si>
  <si>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</si>
  <si>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</si>
  <si>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</si>
  <si>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</si>
  <si>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</si>
  <si>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</si>
  <si>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</si>
  <si>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</si>
  <si>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</si>
  <si>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</si>
  <si>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</si>
  <si>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</si>
  <si>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</si>
  <si>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</si>
  <si>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</si>
  <si>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</si>
  <si>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</si>
  <si>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</si>
  <si>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</si>
  <si>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</si>
  <si>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</si>
  <si>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</si>
  <si>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</si>
  <si>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</si>
  <si>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</si>
  <si>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</si>
  <si>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</si>
  <si>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</si>
  <si>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</si>
  <si>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</si>
  <si>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</si>
  <si>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</si>
  <si>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</si>
  <si>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</si>
  <si>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</si>
  <si>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</si>
  <si>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</si>
  <si>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</si>
  <si>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</si>
  <si>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</si>
  <si>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</si>
  <si>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</si>
  <si>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</si>
  <si>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</si>
  <si>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</si>
  <si>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</si>
  <si>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</si>
  <si>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</si>
  <si>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</si>
  <si>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</si>
  <si>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</si>
  <si>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</si>
  <si>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</si>
  <si>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</si>
  <si>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</si>
  <si>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</si>
  <si>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</si>
  <si>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</si>
  <si>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</si>
  <si>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</si>
  <si>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</si>
  <si>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</si>
  <si>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</si>
  <si>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</si>
  <si>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</si>
  <si>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</si>
  <si>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</si>
  <si>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</si>
  <si>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</si>
  <si>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</si>
  <si>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</si>
  <si>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</si>
  <si>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</si>
  <si>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</si>
  <si>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</si>
  <si>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</si>
  <si>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</si>
  <si>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</si>
  <si>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</si>
  <si>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</si>
  <si>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</si>
  <si>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</si>
  <si>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</si>
  <si>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</si>
  <si>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</si>
  <si>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</si>
  <si>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</si>
  <si>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</si>
  <si>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</si>
  <si>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</si>
  <si>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</si>
  <si>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</si>
  <si>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</si>
  <si>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</si>
  <si>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</si>
  <si>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</si>
  <si>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</si>
  <si>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</si>
  <si>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</si>
  <si>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</si>
  <si>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</si>
  <si>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</si>
  <si>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</si>
  <si>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</si>
  <si>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</si>
  <si>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</si>
  <si>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</si>
  <si>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</si>
  <si>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</si>
  <si>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</si>
  <si>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</si>
  <si>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</si>
  <si>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</si>
  <si>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</si>
  <si>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</si>
  <si>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</si>
  <si>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</si>
  <si>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</si>
  <si>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</si>
  <si>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</si>
  <si>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</si>
  <si>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</si>
  <si>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</si>
  <si>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</si>
  <si>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</si>
  <si>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</si>
  <si>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</si>
  <si>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</si>
  <si>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</si>
  <si>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</si>
  <si>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</si>
  <si>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</si>
  <si>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</si>
  <si>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</si>
  <si>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</si>
  <si>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</si>
  <si>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</si>
  <si>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</si>
  <si>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</si>
  <si>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</si>
  <si>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</si>
  <si>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</si>
  <si>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</si>
  <si>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</si>
  <si>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</si>
  <si>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</si>
  <si>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</si>
  <si>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</si>
  <si>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</si>
  <si>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</si>
  <si>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</si>
  <si>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</si>
  <si>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</si>
  <si>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</si>
  <si>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</si>
  <si>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</si>
  <si>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</si>
  <si>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</si>
  <si>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</si>
  <si>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</si>
  <si>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</si>
  <si>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</si>
  <si>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</si>
  <si>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</si>
  <si>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</si>
  <si>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</si>
  <si>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</si>
  <si>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</si>
  <si>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</si>
  <si>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</si>
  <si>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</si>
  <si>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</si>
  <si>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</si>
  <si>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</si>
  <si>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</si>
  <si>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</si>
  <si>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</si>
  <si>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</si>
  <si>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</si>
  <si>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</si>
  <si>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</si>
  <si>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</si>
  <si>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</si>
  <si>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</si>
  <si>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</si>
  <si>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</si>
  <si>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</si>
  <si>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</si>
  <si>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</si>
  <si>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</si>
  <si>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</si>
  <si>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</si>
  <si>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</si>
  <si>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</si>
  <si>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</si>
  <si>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</si>
  <si>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</si>
  <si>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</si>
  <si>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</si>
  <si>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</si>
  <si>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</si>
  <si>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</si>
  <si>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</si>
  <si>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</si>
  <si>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</si>
  <si>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</si>
  <si>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</si>
  <si>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</si>
  <si>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</si>
  <si>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</si>
  <si>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</si>
  <si>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</si>
  <si>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</si>
  <si>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</si>
  <si>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</si>
  <si>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</si>
  <si>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</si>
  <si>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</si>
  <si>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</si>
  <si>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</si>
  <si>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</si>
  <si>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</si>
  <si>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</si>
  <si>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</si>
  <si>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</si>
  <si>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</si>
  <si>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</si>
  <si>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</si>
  <si>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</si>
  <si>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</si>
  <si>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</si>
  <si>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</si>
  <si>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</si>
  <si>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</si>
  <si>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</si>
  <si>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</si>
  <si>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</si>
  <si>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</si>
  <si>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</si>
  <si>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</si>
  <si>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</si>
  <si>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</si>
  <si>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</si>
  <si>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</si>
  <si>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</si>
  <si>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</si>
  <si>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</si>
  <si>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</si>
  <si>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</si>
  <si>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</si>
  <si>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</si>
  <si>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</si>
  <si>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</si>
  <si>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</si>
  <si>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</si>
  <si>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</si>
  <si>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</si>
  <si>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</si>
  <si>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</si>
  <si>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</si>
  <si>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</si>
  <si>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</si>
  <si>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</si>
  <si>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</si>
  <si>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</si>
  <si>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</si>
  <si>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</si>
  <si>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</si>
  <si>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</si>
  <si>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</si>
  <si>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</si>
  <si>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</si>
  <si>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</si>
  <si>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</si>
  <si>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</si>
  <si>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</si>
  <si>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</si>
  <si>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</si>
  <si>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</si>
  <si>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</si>
  <si>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</si>
  <si>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</si>
  <si>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</si>
  <si>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</si>
  <si>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</si>
  <si>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</si>
  <si>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</si>
  <si>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</si>
  <si>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</si>
  <si>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</si>
  <si>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</si>
  <si>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</si>
  <si>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</si>
  <si>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</si>
  <si>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</si>
  <si>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</si>
  <si>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</si>
  <si>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</si>
  <si>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</si>
  <si>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</si>
  <si>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</si>
  <si>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</si>
  <si>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</si>
  <si>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</si>
  <si>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</si>
  <si>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</si>
  <si>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</si>
  <si>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</si>
  <si>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</si>
  <si>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</si>
  <si>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</si>
  <si>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</si>
  <si>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</si>
  <si>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</si>
  <si>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</si>
  <si>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</si>
  <si>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</si>
  <si>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</si>
  <si>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</si>
  <si>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</si>
  <si>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</si>
  <si>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</si>
  <si>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</si>
  <si>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</si>
  <si>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</si>
  <si>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</si>
  <si>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</si>
  <si>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</si>
  <si>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</si>
  <si>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</si>
  <si>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</si>
  <si>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</si>
  <si>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</si>
  <si>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</si>
  <si>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</si>
  <si>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</si>
  <si>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</si>
  <si>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</si>
  <si>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</si>
  <si>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</si>
  <si>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</si>
  <si>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</si>
  <si>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</si>
  <si>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</si>
  <si>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</si>
  <si>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</si>
  <si>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</si>
  <si>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</si>
  <si>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</si>
  <si>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</si>
  <si>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</si>
  <si>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</si>
  <si>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</si>
  <si>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</si>
  <si>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</si>
  <si>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</si>
  <si>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</si>
  <si>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</si>
  <si>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</si>
  <si>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</si>
  <si>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</si>
  <si>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</si>
  <si>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</si>
  <si>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</si>
  <si>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</si>
  <si>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</si>
  <si>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</si>
  <si>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</si>
  <si>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</si>
  <si>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</si>
  <si>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</si>
  <si>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</si>
  <si>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</si>
  <si>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</si>
  <si>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</si>
  <si>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</si>
  <si>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</si>
  <si>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</si>
  <si>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</si>
  <si>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</si>
  <si>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</si>
  <si>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</si>
  <si>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</si>
  <si>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</si>
  <si>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</si>
  <si>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</si>
  <si>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</si>
  <si>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</si>
  <si>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</si>
  <si>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</si>
  <si>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</si>
  <si>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</si>
  <si>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</si>
  <si>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</si>
  <si>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</si>
  <si>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</si>
  <si>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</si>
  <si>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</si>
  <si>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</si>
  <si>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</si>
  <si>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</si>
  <si>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</si>
  <si>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</si>
  <si>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</si>
  <si>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</si>
  <si>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</si>
  <si>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</si>
  <si>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</si>
  <si>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</si>
  <si>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</si>
  <si>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</si>
  <si>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</si>
  <si>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</si>
  <si>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</si>
  <si>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</si>
  <si>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</si>
  <si>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</si>
  <si>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</si>
  <si>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</si>
  <si>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</si>
  <si>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</si>
  <si>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</si>
  <si>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</si>
  <si>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</si>
  <si>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</si>
  <si>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</si>
  <si>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</si>
  <si>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</si>
  <si>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</si>
  <si>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</si>
  <si>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</si>
  <si>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</si>
  <si>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</si>
  <si>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</si>
  <si>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</si>
  <si>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</si>
  <si>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</si>
  <si>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</si>
  <si>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</si>
  <si>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</si>
  <si>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</si>
  <si>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</si>
  <si>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</si>
  <si>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</si>
  <si>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</si>
  <si>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</si>
  <si>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</si>
  <si>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</si>
  <si>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</si>
  <si>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</si>
  <si>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</si>
  <si>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</si>
  <si>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</si>
  <si>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</si>
  <si>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</si>
  <si>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</si>
  <si>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</si>
  <si>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</si>
  <si>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</si>
  <si>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</si>
  <si>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</si>
  <si>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</si>
  <si>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</si>
  <si>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</si>
  <si>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</si>
  <si>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</si>
  <si>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</si>
  <si>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</si>
  <si>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</si>
  <si>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</si>
  <si>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</si>
  <si>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</si>
  <si>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</si>
  <si>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</si>
  <si>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</si>
  <si>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</si>
  <si>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</si>
  <si>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</si>
  <si>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</si>
  <si>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</si>
  <si>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</si>
  <si>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</si>
  <si>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</si>
  <si>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</si>
  <si>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</si>
  <si>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</si>
  <si>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</si>
  <si>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</si>
  <si>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</si>
  <si>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</si>
  <si>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</si>
  <si>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</si>
  <si>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</si>
  <si>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</si>
  <si>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</si>
  <si>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</si>
  <si>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</si>
  <si>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</si>
  <si>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</si>
  <si>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</si>
  <si>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</si>
  <si>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</si>
  <si>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</si>
  <si>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</si>
  <si>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</si>
  <si>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</si>
  <si>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</si>
  <si>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</si>
  <si>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</si>
  <si>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</si>
  <si>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</si>
  <si>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</si>
  <si>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</si>
  <si>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</si>
  <si>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</si>
  <si>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</si>
  <si>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</si>
  <si>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</si>
  <si>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</si>
  <si>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</si>
  <si>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</si>
  <si>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</si>
  <si>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</si>
  <si>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</si>
  <si>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</si>
  <si>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</si>
  <si>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</si>
  <si>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</si>
  <si>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</si>
  <si>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</si>
  <si>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</si>
  <si>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</si>
  <si>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</si>
  <si>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</si>
  <si>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</si>
  <si>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</si>
  <si>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</si>
  <si>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</si>
  <si>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</si>
  <si>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</si>
  <si>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</si>
  <si>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</si>
  <si>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</si>
  <si>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</si>
  <si>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</si>
  <si>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</si>
  <si>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</si>
  <si>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</si>
  <si>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</si>
  <si>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</si>
  <si>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</si>
  <si>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</si>
  <si>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</si>
  <si>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</si>
  <si>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</si>
  <si>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</si>
  <si>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</si>
  <si>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</si>
  <si>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</si>
  <si>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</si>
  <si>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</si>
  <si>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</si>
  <si>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</si>
  <si>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</si>
  <si>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</si>
  <si>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</si>
  <si>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</si>
  <si>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</si>
  <si>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</si>
  <si>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</si>
  <si>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</si>
  <si>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</si>
  <si>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</si>
  <si>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</si>
  <si>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</si>
  <si>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</si>
  <si>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</si>
  <si>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</si>
  <si>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</si>
  <si>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</si>
  <si>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</si>
  <si>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</si>
  <si>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</si>
  <si>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</si>
  <si>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</si>
  <si>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</si>
  <si>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</si>
  <si>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</si>
  <si>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</si>
  <si>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</si>
  <si>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</si>
  <si>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</si>
  <si>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</si>
  <si>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</si>
  <si>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</si>
  <si>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</si>
  <si>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</si>
  <si>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</si>
  <si>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</si>
  <si>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</si>
  <si>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</si>
  <si>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</si>
  <si>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</si>
  <si>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</si>
  <si>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</si>
  <si>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</si>
  <si>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</si>
  <si>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</si>
  <si>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</si>
  <si>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</si>
  <si>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</si>
  <si>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</si>
  <si>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</si>
  <si>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</si>
  <si>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</si>
  <si>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</si>
  <si>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</si>
  <si>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</si>
  <si>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</si>
  <si>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</si>
  <si>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</si>
  <si>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</si>
  <si>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</si>
  <si>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</si>
  <si>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</si>
  <si>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</si>
  <si>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</si>
  <si>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</si>
  <si>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</si>
  <si>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</si>
  <si>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</si>
  <si>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</si>
  <si>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</si>
  <si>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</si>
  <si>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</si>
  <si>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</si>
  <si>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</si>
  <si>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</si>
  <si>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</si>
  <si>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</si>
  <si>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</si>
  <si>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</si>
  <si>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</si>
  <si>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</si>
  <si>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</si>
  <si>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</si>
  <si>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</si>
  <si>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</si>
  <si>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</si>
  <si>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</si>
  <si>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</si>
  <si>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</si>
  <si>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</si>
  <si>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</si>
  <si>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</si>
  <si>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</si>
  <si>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</si>
  <si>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</si>
  <si>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</si>
  <si>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</si>
  <si>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</si>
  <si>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</si>
  <si>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</si>
  <si>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</si>
  <si>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</si>
  <si>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</si>
  <si>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</si>
  <si>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</si>
  <si>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</si>
  <si>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</si>
  <si>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</si>
  <si>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</si>
  <si>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</si>
  <si>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</si>
  <si>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</si>
  <si>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</si>
  <si>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</si>
  <si>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</si>
  <si>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</si>
  <si>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</si>
  <si>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</si>
  <si>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</si>
  <si>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</si>
  <si>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</si>
  <si>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</si>
  <si>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</si>
  <si>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</si>
  <si>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</si>
  <si>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</si>
  <si>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</si>
  <si>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</si>
  <si>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</si>
  <si>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</si>
  <si>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</si>
  <si>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</si>
  <si>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</si>
  <si>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</si>
  <si>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</si>
  <si>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</si>
  <si>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</si>
  <si>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</si>
  <si>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</si>
  <si>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</si>
  <si>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</si>
  <si>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</si>
  <si>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</si>
  <si>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</si>
  <si>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</si>
  <si>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</si>
  <si>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</si>
  <si>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</si>
  <si>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</si>
  <si>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</si>
  <si>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</si>
  <si>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</si>
  <si>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</si>
  <si>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</si>
  <si>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</si>
  <si>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</si>
  <si>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</si>
  <si>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</si>
  <si>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</si>
  <si>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</si>
  <si>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</si>
  <si>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</si>
  <si>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</si>
  <si>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</si>
  <si>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</si>
  <si>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</si>
  <si>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</si>
  <si>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</si>
  <si>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</si>
  <si>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</si>
  <si>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</si>
  <si>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</si>
  <si>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</si>
  <si>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</si>
  <si>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</si>
  <si>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</si>
  <si>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</si>
  <si>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</si>
  <si>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</si>
  <si>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</si>
  <si>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</si>
  <si>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</si>
  <si>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</si>
  <si>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</si>
  <si>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</si>
  <si>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</si>
  <si>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</si>
  <si>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</si>
  <si>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</si>
  <si>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</si>
  <si>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</si>
  <si>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</si>
  <si>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</si>
  <si>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</si>
  <si>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</si>
  <si>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</si>
  <si>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</si>
  <si>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</si>
  <si>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</si>
  <si>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</si>
  <si>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</si>
  <si>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</si>
  <si>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</si>
  <si>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</si>
  <si>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</si>
  <si>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</si>
  <si>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</si>
  <si>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</si>
  <si>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</si>
  <si>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</si>
  <si>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</si>
  <si>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</si>
  <si>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</si>
  <si>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</si>
  <si>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</si>
  <si>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</si>
  <si>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</si>
  <si>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</si>
  <si>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</si>
  <si>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</si>
  <si>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</si>
  <si>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</si>
  <si>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</si>
  <si>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</si>
  <si>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</si>
  <si>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</si>
  <si>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</si>
  <si>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</si>
  <si>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</si>
  <si>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</si>
  <si>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</si>
  <si>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</si>
  <si>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</si>
  <si>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</si>
  <si>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</si>
  <si>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</si>
  <si>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</si>
  <si>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</si>
  <si>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</si>
  <si>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</si>
  <si>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</si>
  <si>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</si>
  <si>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</si>
  <si>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</si>
  <si>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</si>
  <si>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</si>
  <si>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</si>
  <si>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</si>
  <si>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</si>
  <si>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</si>
  <si>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</si>
  <si>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</si>
  <si>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</si>
  <si>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</si>
  <si>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</si>
  <si>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</si>
  <si>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</si>
  <si>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</si>
  <si>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</si>
  <si>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</si>
  <si>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</si>
  <si>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</si>
  <si>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</si>
  <si>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</si>
  <si>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</si>
  <si>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</si>
  <si>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</si>
  <si>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</si>
  <si>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</si>
  <si>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</si>
  <si>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</si>
  <si>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</si>
  <si>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</si>
  <si>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</si>
  <si>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</si>
  <si>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</si>
  <si>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</si>
  <si>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</si>
  <si>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</si>
  <si>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</si>
  <si>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</si>
  <si>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</si>
  <si>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</si>
  <si>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</si>
  <si>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</si>
  <si>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</si>
  <si>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</si>
  <si>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</si>
  <si>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</si>
  <si>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</si>
  <si>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</si>
  <si>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</si>
  <si>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</si>
  <si>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</si>
  <si>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</si>
  <si>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</si>
  <si>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</si>
  <si>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</si>
  <si>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</si>
  <si>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</si>
  <si>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</si>
  <si>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</si>
  <si>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</si>
  <si>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</si>
  <si>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</si>
  <si>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</si>
  <si>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</si>
  <si>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</si>
  <si>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</si>
  <si>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</si>
  <si>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</si>
  <si>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</si>
  <si>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</si>
  <si>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</si>
  <si>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</si>
  <si>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</si>
  <si>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</si>
  <si>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</si>
  <si>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</si>
  <si>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</si>
  <si>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</si>
  <si>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</si>
  <si>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</si>
  <si>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</si>
  <si>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</si>
  <si>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</si>
  <si>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</si>
  <si>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</si>
  <si>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</si>
  <si>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</si>
  <si>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</si>
  <si>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</si>
  <si>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</si>
  <si>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</si>
  <si>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</si>
  <si>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</si>
  <si>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</si>
  <si>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</si>
  <si>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</si>
  <si>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</si>
  <si>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</si>
  <si>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</si>
  <si>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</si>
  <si>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</si>
  <si>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</si>
  <si>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</si>
  <si>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</si>
  <si>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</si>
  <si>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</si>
  <si>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</si>
  <si>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</si>
  <si>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</si>
  <si>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</si>
  <si>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</si>
  <si>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</si>
  <si>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</si>
  <si>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</si>
  <si>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</si>
  <si>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</si>
  <si>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</si>
  <si>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</si>
  <si>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</si>
  <si>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</si>
  <si>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</si>
  <si>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</si>
  <si>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</si>
  <si>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</si>
  <si>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</si>
  <si>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</si>
  <si>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</si>
  <si>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</si>
  <si>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</si>
  <si>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</si>
  <si>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</si>
  <si>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</si>
  <si>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</si>
  <si>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</si>
  <si>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</si>
  <si>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</si>
  <si>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</si>
  <si>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</si>
  <si>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</si>
  <si>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</si>
  <si>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</si>
  <si>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</si>
  <si>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</si>
  <si>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</si>
  <si>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</si>
  <si>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</si>
  <si>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</si>
  <si>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</si>
  <si>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</si>
  <si>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</si>
  <si>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</si>
  <si>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</si>
  <si>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</si>
  <si>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</si>
  <si>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</si>
  <si>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</si>
  <si>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</si>
  <si>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</si>
  <si>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</si>
  <si>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</si>
  <si>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</si>
  <si>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</si>
  <si>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</si>
  <si>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</si>
  <si>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</si>
  <si>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</si>
  <si>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</si>
  <si>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</si>
  <si>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</si>
  <si>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</si>
  <si>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</si>
  <si>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</si>
  <si>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</si>
  <si>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</si>
  <si>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</si>
  <si>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</si>
  <si>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</si>
  <si>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</si>
  <si>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</si>
  <si>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</si>
  <si>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</si>
  <si>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</si>
  <si>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</si>
  <si>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</si>
  <si>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</si>
  <si>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</si>
  <si>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</si>
  <si>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</si>
  <si>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</si>
  <si>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</si>
  <si>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</si>
  <si>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</si>
  <si>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</si>
  <si>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</si>
  <si>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</si>
  <si>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</si>
  <si>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</si>
  <si>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</si>
  <si>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</si>
  <si>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</si>
  <si>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</si>
  <si>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</si>
  <si>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</si>
  <si>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</si>
  <si>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</si>
  <si>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</si>
  <si>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</si>
  <si>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</si>
  <si>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</si>
  <si>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</si>
  <si>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</si>
  <si>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</si>
  <si>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</si>
  <si>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</si>
  <si>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</si>
  <si>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</si>
  <si>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</si>
  <si>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</si>
  <si>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</si>
  <si>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</si>
  <si>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</si>
  <si>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</si>
  <si>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</si>
  <si>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</si>
  <si>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</si>
  <si>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</si>
  <si>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</si>
  <si>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</si>
  <si>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</si>
  <si>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</si>
  <si>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</si>
  <si>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</si>
  <si>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</si>
  <si>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</si>
  <si>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</si>
  <si>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</si>
  <si>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</si>
  <si>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</si>
  <si>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</si>
  <si>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</si>
  <si>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</si>
  <si>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</si>
  <si>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</si>
  <si>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</si>
  <si>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</si>
  <si>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</si>
  <si>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</si>
  <si>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</si>
  <si>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</si>
  <si>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</si>
  <si>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</si>
  <si>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</si>
  <si>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</si>
  <si>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</si>
  <si>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</si>
  <si>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</si>
  <si>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</si>
  <si>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</si>
  <si>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</si>
  <si>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</si>
  <si>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</si>
  <si>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</si>
  <si>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</si>
  <si>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</si>
  <si>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</si>
  <si>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</si>
  <si>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</si>
  <si>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</si>
  <si>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</si>
  <si>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</si>
  <si>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</si>
  <si>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</si>
  <si>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</si>
  <si>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</si>
  <si>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</si>
  <si>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</si>
  <si>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</si>
  <si>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</si>
  <si>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</si>
  <si>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</si>
  <si>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</si>
  <si>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</si>
  <si>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</si>
  <si>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</si>
  <si>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</si>
  <si>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</si>
  <si>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</si>
  <si>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</si>
  <si>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</si>
  <si>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</si>
  <si>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</si>
  <si>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</si>
  <si>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</si>
  <si>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</si>
  <si>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</si>
  <si>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</si>
  <si>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</si>
  <si>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</si>
  <si>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</si>
  <si>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</si>
  <si>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</si>
  <si>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</si>
  <si>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</si>
  <si>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</si>
  <si>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</si>
  <si>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</si>
  <si>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</si>
  <si>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</si>
  <si>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</si>
  <si>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</si>
  <si>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</si>
  <si>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</si>
  <si>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</si>
  <si>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</si>
  <si>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</si>
  <si>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</si>
  <si>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</si>
  <si>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</si>
  <si>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</si>
  <si>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</si>
  <si>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</si>
  <si>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</si>
  <si>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</si>
  <si>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</si>
  <si>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</si>
  <si>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</si>
  <si>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</si>
  <si>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</si>
  <si>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</si>
  <si>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</si>
  <si>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</si>
  <si>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</si>
  <si>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</si>
  <si>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</si>
  <si>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</si>
  <si>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</si>
  <si>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</si>
  <si>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</si>
  <si>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</si>
  <si>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</si>
  <si>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</si>
  <si>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</si>
  <si>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</si>
  <si>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</si>
  <si>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</si>
  <si>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</si>
  <si>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</si>
  <si>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</si>
  <si>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</si>
  <si>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</si>
  <si>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</si>
  <si>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</si>
  <si>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</si>
  <si>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</si>
  <si>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</si>
  <si>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</si>
  <si>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</si>
  <si>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</si>
  <si>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</si>
  <si>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</si>
  <si>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</si>
  <si>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</si>
  <si>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</si>
  <si>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</si>
  <si>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</si>
  <si>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</si>
  <si>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</si>
  <si>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</si>
  <si>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</si>
  <si>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</si>
  <si>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</si>
  <si>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</si>
  <si>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</si>
  <si>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</si>
  <si>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</si>
  <si>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</si>
  <si>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</si>
  <si>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</si>
  <si>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</si>
  <si>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</si>
  <si>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</si>
  <si>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</si>
  <si>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</si>
  <si>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</si>
  <si>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</si>
  <si>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</si>
  <si>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</si>
  <si>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</si>
  <si>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</si>
  <si>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</si>
  <si>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</si>
  <si>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</si>
  <si>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</si>
  <si>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</si>
  <si>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</si>
  <si>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</si>
  <si>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</si>
  <si>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</si>
  <si>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</si>
  <si>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</si>
  <si>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</si>
  <si>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</si>
  <si>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</si>
  <si>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</si>
  <si>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</si>
  <si>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</si>
  <si>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</si>
  <si>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</si>
  <si>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</si>
  <si>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</si>
  <si>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</si>
  <si>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</si>
  <si>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</si>
  <si>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</si>
  <si>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</si>
  <si>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</si>
  <si>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</si>
  <si>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</si>
  <si>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</si>
  <si>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</si>
  <si>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</si>
  <si>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</si>
  <si>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</si>
  <si>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</si>
  <si>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</si>
  <si>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</si>
  <si>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</si>
  <si>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</si>
  <si>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</si>
  <si>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</si>
  <si>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</si>
  <si>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</si>
  <si>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</si>
  <si>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</si>
  <si>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</si>
  <si>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</si>
  <si>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</si>
  <si>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</si>
  <si>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</si>
  <si>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</si>
  <si>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</si>
  <si>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</si>
  <si>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</si>
  <si>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</si>
  <si>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</si>
  <si>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</si>
  <si>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</si>
  <si>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</si>
  <si>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</si>
  <si>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</si>
  <si>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</si>
  <si>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</si>
  <si>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</si>
  <si>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</si>
  <si>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</si>
  <si>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</si>
  <si>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</si>
  <si>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</si>
  <si>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</si>
  <si>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</si>
  <si>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</si>
  <si>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</si>
  <si>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</si>
  <si>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</si>
  <si>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</si>
  <si>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</si>
  <si>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</si>
  <si>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</si>
  <si>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</si>
  <si>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</si>
  <si>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</si>
  <si>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</si>
  <si>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</si>
  <si>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</si>
  <si>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</si>
  <si>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</si>
  <si>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</si>
  <si>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</si>
  <si>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</si>
  <si>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</si>
  <si>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</si>
  <si>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</si>
  <si>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</si>
  <si>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</si>
  <si>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</si>
  <si>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</si>
  <si>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</si>
  <si>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</si>
  <si>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</si>
  <si>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</si>
  <si>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</si>
  <si>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</si>
  <si>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</si>
  <si>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</si>
  <si>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</si>
  <si>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</si>
  <si>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</si>
  <si>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</si>
  <si>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</si>
  <si>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</si>
  <si>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</si>
  <si>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</si>
  <si>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</si>
  <si>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</si>
  <si>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</si>
  <si>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</si>
  <si>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</si>
  <si>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</si>
  <si>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</si>
  <si>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</si>
  <si>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</si>
  <si>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</si>
  <si>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</si>
  <si>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</si>
  <si>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</si>
  <si>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</si>
  <si>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</si>
  <si>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</si>
  <si>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</si>
  <si>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</si>
  <si>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</si>
  <si>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</si>
  <si>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</si>
  <si>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</si>
  <si>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</si>
  <si>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</si>
  <si>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</si>
  <si>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</si>
  <si>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</si>
  <si>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</si>
  <si>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</si>
  <si>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</si>
  <si>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</si>
  <si>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</si>
  <si>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</si>
  <si>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</si>
  <si>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</si>
  <si>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</si>
  <si>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</si>
  <si>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</si>
  <si>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</si>
  <si>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</si>
  <si>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</si>
  <si>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</si>
  <si>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</si>
  <si>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</si>
  <si>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</si>
  <si>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</si>
  <si>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</si>
  <si>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</si>
  <si>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</si>
  <si>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</si>
  <si>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</si>
  <si>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</si>
  <si>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</si>
  <si>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</si>
  <si>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</si>
  <si>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</si>
  <si>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</si>
  <si>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</si>
  <si>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</si>
  <si>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</si>
  <si>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</si>
  <si>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</si>
  <si>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</si>
  <si>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</si>
  <si>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</si>
  <si>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</si>
  <si>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</si>
  <si>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</si>
  <si>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</si>
  <si>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</si>
  <si>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</si>
  <si>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</si>
  <si>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</si>
  <si>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</si>
  <si>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</si>
  <si>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</si>
  <si>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</si>
  <si>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</si>
  <si>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</si>
  <si>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</si>
  <si>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</si>
  <si>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</si>
  <si>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</si>
  <si>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</si>
  <si>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</si>
  <si>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</si>
  <si>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</si>
  <si>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</si>
  <si>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</si>
  <si>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</si>
  <si>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</si>
  <si>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</si>
  <si>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</si>
  <si>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</si>
  <si>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</si>
  <si>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</si>
  <si>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</si>
  <si>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</si>
  <si>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</si>
  <si>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</si>
  <si>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</si>
  <si>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</si>
  <si>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</si>
  <si>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</si>
  <si>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</si>
  <si>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</si>
  <si>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</si>
  <si>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</si>
  <si>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</si>
  <si>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</si>
  <si>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</si>
  <si>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</si>
  <si>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</si>
  <si>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</si>
  <si>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</si>
  <si>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</si>
  <si>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</si>
  <si>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</si>
  <si>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</si>
  <si>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</si>
  <si>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</si>
  <si>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</si>
  <si>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</si>
  <si>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</si>
  <si>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</si>
  <si>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</si>
  <si>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</si>
  <si>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</si>
  <si>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</si>
  <si>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</si>
  <si>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</si>
  <si>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</si>
  <si>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</si>
  <si>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</si>
  <si>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</si>
  <si>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</si>
  <si>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</si>
  <si>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</si>
  <si>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</si>
  <si>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</si>
  <si>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</si>
  <si>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</si>
  <si>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</si>
  <si>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</si>
  <si>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</si>
  <si>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</si>
  <si>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</si>
  <si>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</si>
  <si>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</si>
  <si>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</si>
  <si>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</si>
  <si>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</si>
  <si>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</si>
  <si>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</si>
  <si>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</si>
  <si>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</si>
  <si>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</si>
  <si>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</si>
  <si>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</si>
  <si>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</si>
  <si>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</si>
  <si>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</si>
  <si>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</si>
  <si>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</si>
  <si>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</si>
  <si>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</si>
  <si>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</si>
  <si>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</si>
  <si>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</si>
  <si>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</si>
  <si>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</si>
  <si>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</si>
  <si>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</si>
  <si>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</si>
  <si>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</si>
  <si>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</si>
  <si>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</si>
  <si>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</si>
  <si>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</si>
  <si>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</si>
  <si>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</si>
  <si>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</si>
  <si>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</si>
  <si>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</si>
  <si>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</si>
  <si>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</si>
  <si>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</si>
  <si>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</si>
  <si>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</si>
  <si>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</si>
  <si>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</si>
  <si>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</si>
  <si>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</si>
  <si>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</si>
  <si>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</si>
  <si>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</si>
  <si>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</si>
  <si>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</si>
  <si>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</si>
  <si>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</si>
  <si>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</si>
  <si>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</si>
  <si>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</si>
  <si>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</si>
  <si>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</si>
  <si>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</si>
  <si>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</si>
  <si>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</si>
  <si>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</si>
  <si>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</si>
  <si>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</si>
  <si>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</si>
  <si>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</si>
  <si>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</si>
  <si>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</si>
  <si>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</si>
  <si>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</si>
  <si>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</si>
  <si>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</si>
  <si>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</si>
  <si>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</si>
  <si>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</si>
  <si>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</si>
  <si>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</si>
  <si>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</si>
  <si>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</si>
  <si>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</si>
  <si>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</si>
  <si>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</si>
  <si>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</si>
  <si>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</si>
  <si>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</si>
  <si>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</si>
  <si>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</si>
  <si>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</si>
  <si>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</si>
  <si>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</si>
  <si>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</si>
  <si>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</si>
  <si>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</si>
  <si>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</si>
  <si>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</si>
  <si>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</si>
  <si>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</si>
  <si>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</si>
  <si>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</si>
  <si>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</si>
  <si>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</si>
  <si>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</si>
  <si>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</si>
  <si>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</si>
  <si>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</si>
  <si>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</si>
  <si>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</si>
  <si>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</si>
  <si>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</si>
  <si>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</si>
  <si>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</si>
  <si>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</si>
  <si>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</si>
  <si>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</si>
  <si>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</si>
  <si>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</si>
  <si>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</si>
  <si>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</si>
  <si>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</si>
  <si>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</si>
  <si>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</si>
  <si>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</si>
  <si>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</si>
  <si>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</si>
  <si>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</si>
  <si>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</si>
  <si>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</si>
  <si>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</si>
  <si>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</si>
  <si>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</si>
  <si>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</si>
  <si>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</si>
  <si>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</si>
  <si>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</si>
  <si>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</si>
  <si>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</si>
  <si>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</si>
  <si>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</si>
  <si>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</si>
  <si>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</si>
  <si>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</si>
  <si>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</si>
  <si>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</si>
  <si>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</si>
  <si>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</si>
  <si>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</si>
  <si>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</si>
  <si>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</si>
  <si>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</si>
  <si>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</si>
  <si>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</si>
  <si>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</si>
  <si>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</si>
  <si>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</si>
  <si>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</si>
  <si>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</si>
  <si>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</si>
  <si>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</si>
  <si>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</si>
  <si>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</si>
  <si>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</si>
  <si>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</si>
  <si>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</si>
  <si>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</si>
  <si>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</si>
  <si>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</si>
  <si>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</si>
  <si>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</si>
  <si>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</si>
  <si>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</si>
  <si>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</si>
  <si>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</si>
  <si>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</si>
  <si>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</si>
  <si>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</si>
  <si>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</si>
  <si>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</si>
  <si>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</si>
  <si>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</si>
  <si>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</si>
  <si>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</si>
  <si>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</si>
  <si>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</si>
  <si>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</si>
  <si>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</si>
  <si>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</si>
  <si>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</si>
  <si>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</si>
  <si>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</si>
  <si>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</si>
  <si>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</si>
  <si>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</si>
  <si>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</si>
  <si>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</si>
  <si>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</si>
  <si>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</si>
  <si>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</si>
  <si>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</si>
  <si>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</si>
  <si>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</si>
  <si>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</si>
  <si>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</si>
  <si>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</si>
  <si>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</si>
  <si>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</si>
  <si>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</si>
  <si>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</si>
  <si>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</si>
  <si>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</si>
  <si>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</si>
  <si>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</si>
  <si>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</si>
  <si>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</si>
  <si>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</si>
  <si>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</si>
  <si>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</si>
  <si>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</si>
  <si>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</si>
  <si>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</si>
  <si>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</si>
  <si>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</si>
  <si>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</si>
  <si>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</si>
  <si>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</si>
  <si>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</si>
  <si>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</si>
  <si>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</si>
  <si>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</si>
  <si>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</si>
  <si>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</si>
  <si>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</si>
  <si>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</si>
  <si>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</si>
  <si>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</si>
  <si>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</si>
  <si>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</si>
  <si>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</si>
  <si>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</si>
  <si>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</si>
  <si>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</si>
  <si>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</si>
  <si>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</si>
  <si>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</si>
  <si>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</si>
  <si>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</si>
  <si>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</si>
  <si>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</si>
  <si>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</si>
  <si>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</si>
  <si>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</si>
  <si>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</si>
  <si>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</si>
  <si>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</si>
  <si>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</si>
  <si>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</si>
  <si>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</si>
  <si>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</si>
  <si>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</si>
  <si>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</si>
  <si>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</si>
  <si>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</si>
  <si>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</si>
  <si>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</si>
  <si>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</si>
  <si>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</si>
  <si>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</si>
  <si>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</si>
  <si>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</si>
  <si>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</si>
  <si>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</si>
  <si>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</si>
  <si>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</si>
  <si>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</si>
  <si>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</si>
  <si>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</si>
  <si>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</si>
  <si>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</si>
  <si>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</si>
  <si>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</si>
  <si>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</si>
  <si>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</si>
  <si>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</si>
  <si>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</si>
  <si>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</si>
  <si>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</si>
  <si>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</si>
  <si>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</si>
  <si>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</si>
  <si>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</si>
  <si>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</si>
  <si>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</si>
  <si>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</si>
  <si>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</si>
  <si>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</si>
  <si>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</si>
  <si>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</si>
  <si>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</si>
  <si>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</si>
  <si>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</si>
  <si>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</si>
  <si>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</si>
  <si>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</si>
  <si>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</si>
  <si>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</si>
  <si>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</si>
  <si>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</si>
  <si>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</si>
  <si>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</si>
  <si>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</si>
  <si>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</si>
  <si>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</si>
  <si>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</si>
  <si>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</si>
  <si>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</si>
  <si>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</si>
  <si>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</si>
  <si>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</si>
  <si>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</si>
  <si>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</si>
  <si>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</si>
  <si>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</si>
  <si>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</si>
  <si>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</si>
  <si>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</si>
  <si>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</si>
  <si>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</si>
  <si>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</si>
  <si>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</si>
  <si>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</si>
  <si>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</si>
  <si>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</si>
  <si>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</si>
  <si>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</si>
  <si>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</si>
  <si>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</si>
  <si>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</si>
  <si>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</si>
  <si>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</si>
  <si>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</si>
  <si>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</si>
  <si>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</si>
  <si>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</si>
  <si>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</si>
  <si>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</si>
  <si>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</si>
  <si>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</si>
  <si>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</si>
  <si>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</si>
  <si>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</si>
  <si>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</si>
  <si>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</si>
  <si>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</si>
  <si>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</si>
  <si>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</si>
  <si>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</si>
  <si>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</si>
  <si>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</si>
  <si>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</si>
  <si>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</si>
  <si>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</si>
  <si>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</si>
  <si>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</si>
  <si>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</si>
  <si>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</si>
  <si>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</si>
  <si>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</si>
  <si>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</si>
  <si>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</si>
  <si>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</si>
  <si>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</si>
  <si>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</si>
  <si>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</si>
  <si>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</si>
  <si>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</si>
  <si>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</si>
  <si>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</si>
  <si>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</si>
  <si>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</si>
  <si>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</si>
  <si>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</si>
  <si>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</si>
  <si>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</si>
  <si>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</si>
  <si>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</si>
  <si>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</si>
  <si>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</si>
  <si>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</si>
  <si>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</si>
  <si>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</si>
  <si>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</si>
  <si>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</si>
  <si>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</si>
  <si>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</si>
  <si>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</si>
  <si>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</si>
  <si>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</si>
  <si>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</si>
  <si>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</si>
  <si>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</si>
  <si>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</si>
  <si>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</si>
  <si>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</si>
  <si>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</si>
  <si>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</si>
  <si>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</si>
  <si>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</si>
  <si>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</si>
  <si>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</si>
  <si>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</si>
  <si>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</si>
  <si>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</si>
  <si>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</si>
  <si>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</si>
  <si>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</si>
  <si>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</si>
  <si>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</si>
  <si>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</si>
  <si>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</si>
  <si>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</si>
  <si>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</si>
  <si>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</si>
  <si>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</si>
  <si>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</si>
  <si>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</si>
  <si>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</si>
  <si>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</si>
  <si>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</si>
  <si>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</si>
  <si>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</si>
  <si>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</si>
  <si>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</si>
  <si>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</si>
  <si>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</si>
  <si>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</si>
  <si>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</si>
  <si>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</si>
  <si>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</si>
  <si>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</si>
  <si>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</si>
  <si>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</si>
  <si>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</si>
  <si>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</si>
  <si>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</si>
  <si>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</si>
  <si>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</si>
  <si>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</si>
  <si>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</si>
  <si>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</si>
  <si>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</si>
  <si>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</si>
  <si>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</si>
  <si>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</si>
  <si>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</si>
  <si>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</si>
  <si>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</si>
  <si>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</si>
  <si>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</si>
  <si>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</si>
  <si>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</si>
  <si>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</si>
  <si>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</si>
  <si>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</si>
  <si>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</si>
  <si>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</si>
  <si>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</si>
  <si>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</si>
  <si>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</si>
  <si>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</si>
  <si>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</si>
  <si>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</si>
  <si>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</si>
  <si>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</si>
  <si>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</si>
  <si>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</si>
  <si>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</si>
  <si>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</si>
  <si>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</si>
  <si>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</si>
  <si>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</si>
  <si>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</si>
  <si>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</si>
  <si>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</si>
  <si>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</si>
  <si>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</si>
  <si>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</si>
  <si>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</si>
  <si>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</si>
  <si>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</si>
  <si>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</si>
  <si>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</si>
  <si>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</si>
  <si>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</si>
  <si>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</si>
  <si>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</si>
  <si>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</si>
  <si>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</si>
  <si>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</si>
  <si>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</si>
  <si>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</si>
  <si>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</si>
  <si>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</si>
  <si>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</si>
  <si>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</si>
  <si>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</si>
  <si>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</si>
  <si>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</si>
  <si>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</si>
  <si>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</si>
  <si>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</si>
  <si>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</si>
  <si>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</si>
  <si>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</si>
  <si>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</si>
  <si>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</si>
  <si>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</si>
  <si>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</si>
  <si>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</si>
  <si>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</si>
  <si>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</si>
  <si>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</si>
  <si>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</si>
  <si>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</si>
  <si>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</si>
  <si>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</si>
  <si>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</si>
  <si>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</si>
  <si>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</si>
  <si>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</si>
  <si>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</si>
  <si>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</si>
  <si>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</si>
  <si>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</si>
  <si>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</si>
  <si>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</si>
  <si>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</si>
  <si>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</si>
  <si>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</si>
  <si>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</si>
  <si>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</si>
  <si>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</si>
  <si>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</si>
  <si>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</si>
  <si>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</si>
  <si>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</si>
  <si>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</si>
  <si>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</si>
  <si>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</si>
  <si>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</si>
  <si>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</si>
  <si>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</si>
  <si>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</si>
  <si>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</si>
  <si>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</si>
  <si>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</si>
  <si>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</si>
  <si>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</si>
  <si>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</si>
  <si>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</si>
  <si>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</si>
  <si>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</si>
  <si>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</si>
  <si>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</si>
  <si>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</si>
  <si>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</si>
  <si>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</si>
  <si>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</si>
  <si>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</si>
  <si>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</si>
  <si>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</si>
  <si>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</si>
  <si>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</si>
  <si>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</si>
  <si>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</si>
  <si>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</si>
  <si>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</si>
  <si>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</si>
  <si>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</si>
  <si>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</si>
  <si>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</si>
  <si>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</si>
  <si>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</si>
  <si>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</si>
  <si>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</si>
  <si>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</si>
  <si>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</si>
  <si>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</si>
  <si>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</si>
  <si>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</si>
  <si>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</si>
  <si>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</si>
  <si>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</si>
  <si>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</si>
  <si>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</si>
  <si>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</si>
  <si>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</si>
  <si>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</si>
  <si>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</si>
  <si>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</si>
  <si>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</si>
  <si>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</si>
  <si>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</si>
  <si>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</si>
  <si>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</si>
  <si>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</si>
  <si>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</si>
  <si>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</si>
  <si>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</si>
  <si>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</si>
  <si>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</si>
  <si>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</si>
  <si>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</si>
  <si>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</si>
  <si>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</si>
  <si>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</si>
  <si>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</si>
  <si>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</si>
  <si>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</si>
  <si>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</si>
  <si>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</si>
  <si>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</si>
  <si>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</si>
  <si>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</si>
  <si>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</si>
  <si>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</si>
  <si>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</si>
  <si>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</si>
  <si>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</si>
  <si>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</si>
  <si>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</si>
  <si>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</si>
  <si>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</si>
  <si>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</si>
  <si>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</si>
  <si>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</si>
  <si>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</si>
  <si>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</si>
  <si>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</si>
  <si>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</si>
  <si>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</si>
  <si>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</si>
  <si>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</si>
  <si>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</si>
  <si>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</si>
  <si>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</si>
  <si>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</si>
  <si>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</si>
  <si>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</si>
  <si>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</si>
  <si>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</si>
  <si>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</si>
  <si>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</si>
  <si>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</si>
  <si>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</si>
  <si>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</si>
  <si>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</si>
  <si>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</si>
  <si>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</si>
  <si>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</si>
  <si>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</si>
  <si>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</si>
  <si>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</si>
  <si>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</si>
  <si>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</si>
  <si>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</si>
  <si>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</si>
  <si>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</si>
  <si>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</si>
  <si>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</si>
  <si>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</si>
  <si>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</si>
  <si>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</si>
  <si>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</si>
  <si>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</si>
  <si>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</si>
  <si>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</si>
  <si>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</si>
  <si>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</si>
  <si>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</si>
  <si>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</si>
  <si>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</si>
  <si>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</si>
  <si>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</si>
  <si>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</si>
  <si>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</si>
  <si>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</si>
  <si>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</si>
  <si>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</si>
  <si>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</si>
  <si>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</si>
  <si>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</si>
  <si>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</si>
  <si>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</si>
  <si>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</si>
  <si>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</si>
  <si>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</si>
  <si>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</si>
  <si>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</si>
  <si>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</si>
  <si>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</si>
  <si>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</si>
  <si>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</si>
  <si>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</si>
  <si>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</si>
  <si>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</si>
  <si>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</si>
  <si>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</si>
  <si>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</si>
  <si>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</si>
  <si>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</si>
  <si>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</si>
  <si>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</si>
  <si>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</si>
  <si>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</si>
  <si>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</si>
  <si>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</si>
  <si>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</si>
  <si>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</si>
  <si>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</si>
  <si>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</si>
  <si>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</si>
  <si>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</si>
  <si>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</si>
  <si>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</si>
  <si>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</si>
  <si>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</si>
  <si>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</si>
  <si>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</si>
  <si>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</si>
  <si>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</si>
  <si>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</si>
  <si>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</si>
  <si>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</si>
  <si>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</si>
  <si>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</si>
  <si>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</si>
  <si>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</si>
  <si>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</si>
  <si>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</si>
  <si>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</si>
  <si>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</si>
  <si>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</si>
  <si>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</si>
  <si>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</si>
  <si>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</si>
  <si>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</si>
  <si>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</si>
  <si>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</si>
  <si>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</si>
  <si>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</si>
  <si>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</si>
  <si>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</si>
  <si>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</si>
  <si>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</si>
  <si>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</si>
  <si>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</si>
  <si>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</si>
  <si>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</si>
  <si>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</si>
  <si>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</si>
  <si>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</si>
  <si>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</si>
  <si>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</si>
  <si>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</si>
  <si>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</si>
  <si>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</si>
  <si>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</si>
  <si>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</si>
  <si>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</si>
  <si>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</si>
  <si>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</si>
  <si>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</si>
  <si>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</si>
  <si>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</si>
  <si>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</si>
  <si>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</si>
  <si>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</si>
  <si>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</si>
  <si>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</si>
  <si>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</si>
  <si>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</si>
  <si>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</si>
  <si>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</si>
  <si>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</si>
  <si>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</si>
  <si>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</si>
  <si>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</si>
  <si>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</si>
  <si>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</si>
  <si>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</si>
  <si>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</si>
  <si>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</si>
  <si>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</si>
  <si>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</si>
  <si>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</si>
  <si>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</si>
  <si>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</si>
  <si>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</si>
  <si>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</si>
  <si>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</si>
  <si>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</si>
  <si>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</si>
  <si>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</si>
  <si>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</si>
  <si>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</si>
  <si>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</si>
  <si>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</si>
  <si>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</si>
  <si>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</si>
  <si>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</si>
  <si>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</si>
  <si>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</si>
  <si>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</si>
  <si>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</si>
  <si>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</si>
  <si>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</si>
  <si>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</si>
  <si>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</si>
  <si>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</si>
  <si>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</si>
  <si>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</si>
  <si>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</si>
  <si>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</si>
  <si>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</si>
  <si>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</si>
  <si>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</si>
  <si>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</si>
  <si>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</si>
  <si>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</si>
  <si>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</si>
  <si>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</si>
  <si>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</si>
  <si>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</si>
  <si>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</si>
  <si>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</si>
  <si>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</si>
  <si>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</si>
  <si>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</si>
  <si>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</si>
  <si>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</si>
  <si>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</si>
  <si>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</si>
  <si>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</si>
  <si>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</si>
  <si>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</si>
  <si>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</si>
  <si>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</si>
  <si>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</si>
  <si>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</si>
  <si>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</si>
  <si>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</si>
  <si>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</si>
  <si>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</si>
  <si>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</si>
  <si>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</si>
  <si>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</si>
  <si>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</si>
  <si>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</si>
  <si>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</si>
  <si>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</si>
  <si>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</si>
  <si>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</si>
  <si>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</si>
  <si>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</si>
  <si>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</si>
  <si>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</si>
  <si>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</si>
  <si>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</si>
  <si>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</si>
  <si>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</si>
  <si>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</si>
  <si>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</si>
  <si>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</si>
  <si>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</si>
  <si>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</si>
  <si>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</si>
  <si>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</si>
  <si>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</si>
  <si>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</si>
  <si>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</si>
  <si>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</si>
  <si>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</si>
  <si>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</si>
  <si>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</si>
  <si>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</si>
  <si>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</si>
  <si>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</si>
  <si>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</si>
  <si>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</si>
  <si>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</si>
  <si>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</si>
  <si>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</si>
  <si>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</si>
  <si>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</si>
  <si>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</si>
  <si>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</si>
  <si>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</si>
  <si>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</si>
  <si>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</si>
  <si>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</si>
  <si>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</si>
  <si>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</si>
  <si>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</si>
  <si>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</si>
  <si>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</si>
  <si>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</si>
  <si>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</si>
  <si>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</si>
  <si>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</si>
  <si>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</si>
  <si>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</si>
  <si>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</si>
  <si>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</si>
  <si>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</si>
  <si>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</si>
  <si>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</si>
  <si>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</si>
  <si>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</si>
  <si>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</si>
  <si>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</si>
  <si>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</si>
  <si>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</si>
  <si>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</si>
  <si>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</si>
  <si>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</si>
  <si>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</si>
  <si>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</si>
  <si>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</si>
  <si>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</si>
  <si>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</si>
  <si>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</si>
  <si>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</si>
  <si>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</si>
  <si>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</si>
  <si>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</si>
  <si>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</si>
  <si>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</si>
  <si>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</si>
  <si>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</si>
  <si>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</si>
  <si>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</si>
  <si>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</si>
  <si>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</si>
  <si>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</si>
  <si>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</si>
  <si>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</si>
  <si>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</si>
  <si>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</si>
  <si>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</si>
  <si>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</si>
  <si>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</si>
  <si>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</si>
  <si>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</si>
  <si>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</si>
  <si>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</si>
  <si>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</si>
  <si>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</si>
  <si>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</si>
  <si>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</si>
  <si>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</si>
  <si>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</si>
  <si>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</si>
  <si>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</si>
  <si>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</si>
  <si>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</si>
  <si>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</si>
  <si>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</si>
  <si>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</si>
  <si>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</si>
  <si>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</si>
  <si>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</si>
  <si>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</si>
  <si>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</si>
  <si>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</si>
  <si>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</si>
  <si>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</si>
  <si>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</si>
  <si>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</si>
  <si>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</si>
  <si>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</si>
  <si>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</si>
  <si>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</si>
  <si>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</si>
  <si>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</si>
  <si>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</si>
  <si>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</si>
  <si>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</si>
  <si>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</si>
  <si>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</si>
  <si>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</si>
  <si>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</si>
  <si>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</si>
  <si>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</si>
  <si>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</si>
  <si>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</si>
  <si>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</si>
  <si>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</si>
  <si>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</si>
  <si>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</si>
  <si>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</si>
  <si>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</si>
  <si>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</si>
  <si>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</si>
  <si>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</si>
  <si>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</si>
  <si>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</si>
  <si>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</si>
  <si>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</si>
  <si>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</si>
  <si>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</si>
  <si>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</si>
  <si>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</si>
  <si>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</si>
  <si>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</si>
  <si>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</si>
  <si>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</si>
  <si>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</si>
  <si>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</si>
  <si>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</si>
  <si>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</si>
  <si>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</si>
  <si>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</si>
  <si>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</si>
  <si>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</si>
  <si>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</si>
  <si>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</si>
  <si>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</si>
  <si>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</si>
  <si>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</si>
  <si>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</si>
  <si>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</si>
  <si>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</si>
  <si>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</si>
  <si>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</si>
  <si>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</si>
  <si>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</si>
  <si>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</si>
  <si>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</si>
  <si>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</si>
  <si>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</si>
  <si>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</si>
  <si>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</si>
  <si>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</si>
  <si>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</si>
  <si>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</si>
  <si>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</si>
  <si>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</si>
  <si>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</si>
  <si>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</si>
  <si>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</si>
  <si>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</si>
  <si>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</si>
  <si>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</si>
  <si>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</si>
  <si>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</si>
  <si>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</si>
  <si>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</si>
  <si>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</si>
  <si>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</si>
  <si>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</si>
  <si>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</si>
  <si>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</si>
  <si>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</si>
  <si>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</si>
  <si>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</si>
  <si>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</si>
  <si>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</si>
  <si>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</si>
  <si>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</si>
  <si>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</si>
  <si>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</si>
  <si>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</si>
  <si>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</si>
  <si>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</si>
  <si>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</si>
  <si>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</si>
  <si>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</si>
  <si>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</si>
  <si>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</si>
  <si>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</si>
  <si>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</si>
  <si>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</si>
  <si>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</si>
  <si>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</si>
  <si>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</si>
  <si>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</si>
  <si>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</si>
  <si>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</si>
  <si>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</si>
  <si>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</si>
  <si>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</si>
  <si>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</si>
  <si>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</si>
  <si>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</si>
  <si>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</si>
  <si>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</si>
  <si>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</si>
  <si>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</si>
  <si>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</si>
  <si>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</si>
  <si>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</si>
  <si>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</si>
  <si>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</si>
  <si>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</si>
  <si>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</si>
  <si>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</si>
  <si>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</si>
  <si>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</si>
  <si>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</si>
  <si>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</si>
  <si>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</si>
  <si>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</si>
  <si>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</si>
  <si>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</si>
  <si>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</si>
  <si>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</si>
  <si>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</si>
  <si>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</si>
  <si>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</si>
  <si>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</si>
  <si>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</si>
  <si>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</si>
  <si>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</si>
  <si>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</si>
  <si>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</si>
  <si>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</si>
  <si>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</si>
  <si>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</si>
  <si>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</si>
  <si>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</si>
  <si>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</si>
  <si>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</si>
  <si>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</si>
  <si>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</si>
  <si>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</si>
  <si>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</si>
  <si>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</si>
  <si>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</si>
  <si>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</si>
  <si>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</si>
  <si>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</si>
  <si>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</si>
  <si>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</si>
  <si>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</si>
  <si>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</si>
  <si>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</si>
  <si>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</si>
  <si>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</si>
  <si>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</si>
  <si>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</si>
  <si>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</si>
  <si>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</si>
  <si>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</si>
  <si>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</si>
  <si>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</si>
  <si>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</si>
  <si>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</si>
  <si>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</si>
  <si>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</si>
  <si>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</si>
  <si>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</si>
  <si>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</si>
  <si>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</si>
  <si>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</si>
  <si>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</si>
  <si>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</si>
  <si>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</si>
  <si>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</si>
  <si>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</si>
  <si>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</si>
  <si>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</si>
  <si>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</si>
  <si>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</si>
  <si>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</si>
  <si>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</si>
  <si>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</si>
  <si>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</si>
  <si>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</si>
  <si>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</si>
  <si>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</si>
  <si>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</si>
  <si>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</si>
  <si>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</si>
  <si>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</si>
  <si>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</si>
  <si>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</si>
  <si>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</si>
  <si>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</si>
  <si>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</si>
  <si>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</si>
  <si>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</si>
  <si>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</si>
  <si>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</si>
  <si>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</si>
  <si>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</si>
  <si>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</si>
  <si>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</si>
  <si>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</si>
  <si>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</si>
  <si>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</si>
  <si>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</si>
  <si>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</si>
  <si>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</si>
  <si>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</si>
  <si>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</si>
  <si>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</si>
  <si>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</si>
  <si>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</si>
  <si>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</si>
  <si>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</si>
  <si>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</si>
  <si>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</si>
  <si>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</si>
  <si>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</si>
  <si>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</si>
  <si>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</si>
  <si>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</si>
  <si>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</si>
  <si>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</si>
  <si>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</si>
  <si>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</si>
  <si>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</si>
  <si>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</si>
  <si>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</si>
  <si>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</si>
  <si>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</si>
  <si>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</si>
  <si>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</si>
  <si>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</si>
  <si>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</si>
  <si>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</si>
  <si>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</si>
  <si>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</si>
  <si>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</si>
  <si>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</si>
  <si>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</si>
  <si>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</si>
  <si>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</si>
  <si>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</si>
  <si>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</si>
  <si>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</si>
  <si>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</si>
  <si>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</si>
  <si>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</si>
  <si>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</si>
  <si>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</si>
  <si>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</si>
  <si>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</si>
  <si>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</si>
  <si>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</si>
  <si>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</si>
  <si>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</si>
  <si>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</si>
  <si>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</si>
  <si>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</si>
  <si>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</si>
  <si>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</si>
  <si>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</si>
  <si>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</si>
  <si>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</si>
  <si>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</si>
  <si>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</si>
  <si>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</si>
  <si>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</si>
  <si>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</si>
  <si>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</si>
  <si>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</si>
  <si>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</si>
  <si>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</si>
  <si>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</si>
  <si>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</si>
  <si>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</si>
  <si>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</si>
  <si>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</si>
  <si>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</si>
  <si>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</si>
  <si>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</si>
  <si>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</si>
  <si>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</si>
  <si>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</si>
  <si>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</si>
  <si>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</si>
  <si>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</si>
  <si>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</si>
  <si>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</si>
  <si>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</si>
  <si>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</si>
  <si>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</si>
  <si>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</si>
  <si>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</si>
  <si>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</si>
  <si>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</si>
  <si>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</si>
  <si>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</si>
  <si>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</si>
  <si>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</si>
  <si>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</si>
  <si>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</si>
  <si>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</si>
  <si>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</si>
  <si>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</si>
  <si>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</si>
  <si>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</si>
  <si>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</si>
  <si>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</si>
  <si>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</si>
  <si>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</si>
  <si>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</si>
  <si>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</si>
  <si>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</si>
  <si>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</si>
  <si>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</si>
  <si>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</si>
  <si>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</si>
  <si>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</si>
  <si>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</si>
  <si>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</si>
  <si>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</si>
  <si>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</si>
  <si>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</si>
  <si>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</si>
  <si>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</si>
  <si>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</si>
  <si>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</si>
  <si>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</si>
  <si>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</si>
  <si>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</si>
  <si>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</si>
  <si>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</si>
  <si>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</si>
  <si>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</si>
  <si>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</si>
  <si>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</si>
  <si>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</si>
  <si>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</si>
  <si>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</si>
  <si>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</si>
  <si>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</si>
  <si>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</si>
  <si>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</si>
  <si>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</si>
  <si>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</si>
  <si>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</si>
  <si>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</si>
  <si>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</si>
  <si>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</si>
  <si>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</si>
  <si>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</si>
  <si>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</si>
  <si>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</si>
  <si>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</si>
  <si>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</si>
  <si>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</si>
  <si>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</si>
  <si>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</si>
  <si>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</si>
  <si>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</si>
  <si>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</si>
  <si>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</si>
  <si>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</si>
  <si>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</si>
  <si>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</si>
  <si>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</si>
  <si>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</si>
  <si>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</si>
  <si>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</si>
  <si>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</si>
  <si>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</si>
  <si>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</si>
  <si>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</si>
  <si>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</si>
  <si>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</si>
  <si>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</si>
  <si>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</si>
  <si>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</si>
  <si>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</si>
  <si>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</si>
  <si>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</si>
  <si>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</si>
  <si>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</si>
  <si>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</si>
  <si>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</si>
  <si>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</si>
  <si>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</si>
  <si>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</si>
  <si>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</si>
  <si>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</si>
  <si>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</si>
  <si>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</si>
  <si>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</si>
  <si>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</si>
  <si>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</si>
  <si>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</si>
  <si>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</si>
  <si>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</si>
  <si>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</si>
  <si>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</si>
  <si>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</si>
  <si>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</si>
  <si>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</si>
  <si>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</si>
  <si>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</si>
  <si>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</si>
  <si>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</si>
  <si>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</si>
  <si>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</si>
  <si>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</si>
  <si>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</si>
  <si>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</si>
  <si>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</si>
  <si>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</si>
  <si>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</si>
  <si>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</si>
  <si>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</si>
  <si>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</si>
  <si>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</si>
  <si>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</si>
  <si>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</si>
  <si>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</si>
  <si>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</si>
  <si>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</si>
  <si>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</si>
  <si>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</si>
  <si>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</si>
  <si>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</si>
  <si>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</si>
  <si>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</si>
  <si>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</si>
  <si>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</si>
  <si>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</si>
  <si>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</si>
  <si>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</si>
  <si>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</si>
  <si>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</si>
  <si>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</si>
  <si>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</si>
  <si>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</si>
  <si>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</si>
  <si>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</si>
  <si>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</si>
  <si>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</si>
  <si>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</si>
  <si>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</si>
  <si>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</si>
  <si>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</si>
  <si>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</si>
  <si>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</si>
  <si>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</si>
  <si>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</si>
  <si>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</si>
  <si>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</si>
  <si>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</si>
  <si>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</si>
  <si>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</si>
  <si>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</si>
  <si>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</si>
  <si>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</si>
  <si>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</si>
  <si>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</si>
  <si>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</si>
  <si>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</si>
  <si>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</si>
  <si>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</si>
  <si>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</si>
  <si>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</si>
  <si>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</si>
  <si>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</si>
  <si>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</si>
  <si>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</si>
  <si>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</si>
  <si>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</si>
  <si>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</si>
  <si>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</si>
  <si>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</si>
  <si>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</si>
  <si>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</si>
  <si>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</si>
  <si>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</si>
  <si>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</si>
  <si>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</si>
  <si>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</si>
  <si>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</si>
  <si>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</si>
  <si>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</si>
  <si>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</si>
  <si>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</si>
  <si>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</si>
  <si>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</si>
  <si>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</si>
  <si>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</si>
  <si>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</si>
  <si>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</si>
  <si>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</si>
  <si>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</si>
  <si>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</si>
  <si>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</si>
  <si>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</si>
  <si>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</si>
  <si>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</si>
  <si>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</si>
  <si>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</si>
  <si>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</si>
  <si>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</si>
  <si>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</si>
  <si>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</si>
  <si>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</si>
  <si>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</si>
  <si>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</si>
  <si>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</si>
  <si>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</si>
  <si>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</si>
  <si>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</si>
  <si>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</si>
  <si>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</si>
  <si>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</si>
  <si>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</si>
  <si>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</si>
  <si>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</si>
  <si>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</si>
  <si>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</si>
  <si>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</si>
  <si>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</si>
  <si>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</si>
  <si>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</si>
  <si>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</si>
  <si>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</si>
  <si>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</si>
  <si>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</si>
  <si>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</si>
  <si>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</si>
  <si>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</si>
  <si>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</si>
  <si>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</si>
  <si>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</si>
  <si>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</si>
  <si>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</si>
  <si>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</si>
  <si>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</si>
  <si>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</si>
  <si>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</si>
  <si>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</si>
  <si>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</si>
  <si>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</si>
  <si>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</si>
  <si>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</si>
  <si>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</si>
  <si>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</si>
  <si>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</si>
  <si>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</si>
  <si>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</si>
  <si>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</si>
  <si>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</si>
  <si>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</si>
  <si>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</si>
  <si>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</si>
  <si>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</si>
  <si>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</si>
  <si>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</si>
  <si>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</si>
  <si>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</si>
  <si>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</si>
  <si>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</si>
  <si>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</si>
  <si>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</si>
  <si>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</si>
  <si>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</si>
  <si>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</si>
  <si>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</si>
  <si>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</si>
  <si>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</si>
  <si>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</si>
  <si>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</si>
  <si>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</si>
  <si>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</si>
  <si>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</si>
  <si>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</si>
  <si>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</si>
  <si>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</si>
  <si>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</si>
  <si>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</si>
  <si>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</si>
  <si>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</si>
  <si>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</si>
  <si>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</si>
  <si>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</si>
  <si>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</si>
  <si>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</si>
  <si>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</si>
  <si>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</si>
  <si>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</si>
  <si>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</si>
  <si>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</si>
  <si>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</si>
  <si>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</si>
  <si>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</si>
  <si>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</si>
  <si>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</si>
  <si>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</si>
  <si>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</si>
  <si>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</si>
  <si>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</si>
  <si>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</si>
  <si>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</si>
  <si>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</si>
  <si>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</si>
  <si>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</si>
  <si>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</si>
  <si>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</si>
  <si>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</si>
  <si>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</si>
  <si>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</si>
  <si>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</si>
  <si>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</si>
  <si>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</si>
  <si>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</si>
  <si>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</si>
  <si>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</si>
  <si>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</si>
  <si>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</si>
  <si>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</si>
  <si>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</si>
  <si>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</si>
  <si>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</si>
  <si>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</si>
  <si>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</si>
  <si>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</si>
  <si>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</si>
  <si>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</si>
  <si>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</si>
  <si>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</si>
  <si>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</si>
  <si>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</si>
  <si>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</si>
  <si>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</si>
  <si>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</si>
  <si>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</si>
  <si>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</si>
  <si>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</si>
  <si>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</si>
  <si>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</si>
  <si>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</si>
  <si>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</si>
  <si>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</si>
  <si>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</si>
  <si>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</si>
  <si>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</si>
  <si>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</si>
  <si>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</si>
  <si>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</si>
  <si>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</si>
  <si>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</si>
  <si>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</si>
  <si>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</si>
  <si>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</si>
  <si>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</si>
  <si>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</si>
  <si>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</si>
  <si>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</si>
  <si>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</si>
  <si>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</si>
  <si>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</si>
  <si>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</si>
  <si>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</si>
  <si>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</si>
  <si>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</si>
  <si>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</si>
  <si>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</si>
  <si>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</si>
  <si>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</si>
  <si>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</si>
  <si>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</si>
  <si>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</si>
  <si>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</si>
  <si>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</si>
  <si>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</si>
  <si>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</si>
  <si>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</si>
  <si>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</si>
  <si>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</si>
  <si>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</si>
  <si>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</si>
  <si>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</si>
  <si>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</si>
  <si>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</si>
  <si>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</si>
  <si>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</si>
  <si>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</si>
  <si>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</si>
  <si>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</si>
  <si>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</si>
  <si>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</si>
  <si>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</si>
  <si>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</si>
  <si>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</si>
  <si>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</si>
  <si>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</si>
  <si>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</si>
  <si>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</si>
  <si>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</si>
  <si>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</si>
  <si>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</si>
  <si>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</si>
  <si>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</si>
  <si>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</si>
  <si>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</si>
  <si>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</si>
  <si>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</si>
  <si>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</si>
  <si>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</si>
  <si>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</si>
  <si>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</si>
  <si>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</si>
  <si>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</si>
  <si>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</si>
  <si>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</si>
  <si>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</si>
  <si>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</si>
  <si>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</si>
  <si>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</si>
  <si>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</si>
  <si>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</si>
  <si>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</si>
  <si>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</si>
  <si>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</si>
  <si>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</si>
  <si>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</si>
  <si>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</si>
  <si>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</si>
  <si>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</si>
  <si>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</si>
  <si>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</si>
  <si>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</si>
  <si>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</si>
  <si>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</si>
  <si>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</si>
  <si>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</si>
  <si>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</si>
  <si>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</si>
  <si>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</si>
  <si>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</si>
  <si>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</si>
  <si>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</si>
  <si>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</si>
  <si>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</si>
  <si>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</si>
  <si>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</si>
  <si>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</si>
  <si>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</si>
  <si>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</si>
  <si>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</si>
  <si>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</si>
  <si>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</si>
  <si>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</si>
  <si>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</si>
  <si>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</si>
  <si>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</si>
  <si>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</si>
  <si>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</si>
  <si>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</si>
  <si>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</si>
  <si>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</si>
  <si>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</si>
  <si>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</si>
  <si>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</si>
  <si>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</si>
  <si>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</si>
  <si>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</si>
  <si>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</si>
  <si>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</si>
  <si>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</si>
  <si>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</si>
  <si>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</si>
  <si>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</si>
  <si>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</si>
  <si>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</si>
  <si>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</si>
  <si>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</si>
  <si>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</si>
  <si>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</si>
  <si>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</si>
  <si>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</si>
  <si>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</si>
  <si>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</si>
  <si>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</si>
  <si>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</si>
  <si>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</si>
  <si>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</si>
  <si>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</si>
  <si>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</si>
  <si>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</si>
  <si>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</si>
  <si>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</si>
  <si>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</si>
  <si>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</si>
  <si>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</si>
  <si>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</si>
  <si>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</si>
  <si>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</si>
  <si>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</si>
  <si>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</si>
  <si>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</si>
  <si>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</si>
  <si>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</si>
  <si>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</si>
  <si>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</si>
  <si>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</si>
  <si>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</si>
  <si>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</si>
  <si>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</si>
  <si>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</si>
  <si>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</si>
  <si>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</si>
  <si>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</si>
  <si>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</si>
  <si>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</si>
  <si>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</si>
  <si>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</si>
  <si>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</si>
  <si>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</si>
  <si>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</si>
  <si>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</si>
  <si>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</si>
  <si>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</si>
  <si>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</si>
  <si>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</si>
  <si>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</si>
  <si>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</si>
  <si>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</si>
  <si>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</si>
  <si>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</si>
  <si>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</si>
  <si>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</si>
  <si>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</si>
  <si>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</si>
  <si>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</si>
  <si>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</si>
  <si>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</si>
  <si>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</si>
  <si>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</si>
  <si>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</si>
  <si>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</si>
  <si>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</si>
  <si>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</si>
  <si>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</si>
  <si>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</si>
  <si>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</si>
  <si>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</si>
  <si>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</si>
  <si>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</si>
  <si>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</si>
  <si>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</si>
  <si>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</si>
  <si>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</si>
  <si>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</si>
  <si>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</si>
  <si>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</si>
  <si>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</si>
  <si>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</si>
  <si>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</si>
  <si>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</si>
  <si>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</si>
  <si>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</si>
  <si>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</si>
  <si>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</si>
  <si>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</si>
  <si>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</si>
  <si>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</si>
  <si>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</si>
  <si>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</si>
  <si>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</si>
  <si>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</si>
  <si>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</si>
  <si>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</si>
  <si>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</si>
  <si>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</si>
  <si>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</si>
  <si>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</si>
  <si>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</si>
  <si>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</si>
  <si>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</si>
  <si>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</si>
  <si>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</si>
  <si>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</si>
  <si>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</si>
  <si>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</si>
  <si>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</si>
  <si>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</si>
  <si>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</si>
  <si>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</si>
  <si>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</si>
  <si>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</si>
  <si>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</si>
  <si>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</si>
  <si>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</si>
  <si>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</si>
  <si>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</si>
  <si>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</si>
  <si>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</si>
  <si>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</si>
  <si>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</si>
  <si>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</si>
  <si>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</si>
  <si>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</si>
  <si>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</si>
  <si>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</si>
  <si>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</si>
  <si>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</si>
  <si>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</si>
  <si>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</si>
  <si>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</si>
  <si>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</si>
  <si>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</si>
  <si>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</si>
  <si>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</si>
  <si>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</si>
  <si>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</si>
  <si>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</si>
  <si>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</si>
  <si>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</si>
  <si>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</si>
  <si>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</si>
  <si>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</si>
  <si>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</si>
  <si>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</si>
  <si>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</si>
  <si>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</si>
  <si>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</si>
  <si>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</si>
  <si>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</si>
  <si>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</si>
  <si>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</si>
  <si>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</si>
  <si>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</si>
  <si>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</si>
  <si>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</si>
  <si>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</si>
  <si>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</si>
  <si>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</si>
  <si>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</si>
  <si>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</si>
  <si>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</si>
  <si>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</si>
  <si>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</si>
  <si>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</si>
  <si>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</si>
  <si>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</si>
  <si>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</si>
  <si>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</si>
  <si>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</si>
  <si>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</si>
  <si>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</si>
  <si>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</si>
  <si>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</si>
  <si>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</si>
  <si>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</si>
  <si>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</si>
  <si>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</si>
  <si>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</si>
  <si>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</si>
  <si>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</si>
  <si>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</si>
  <si>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</si>
  <si>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</si>
  <si>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</si>
  <si>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</si>
  <si>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</si>
  <si>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</si>
  <si>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</si>
  <si>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</si>
  <si>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</si>
  <si>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</si>
  <si>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</si>
  <si>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</si>
  <si>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</si>
  <si>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</si>
  <si>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</si>
  <si>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</si>
  <si>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</si>
  <si>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</si>
  <si>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</si>
  <si>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</si>
  <si>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</si>
  <si>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</si>
  <si>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</si>
  <si>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</si>
  <si>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</si>
  <si>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</si>
  <si>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</si>
  <si>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</si>
  <si>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</si>
  <si>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</si>
  <si>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</si>
  <si>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</si>
  <si>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</si>
  <si>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</si>
  <si>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</si>
  <si>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</si>
  <si>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</si>
  <si>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</si>
  <si>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</si>
  <si>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</si>
  <si>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</si>
  <si>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</si>
  <si>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</si>
  <si>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</si>
  <si>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</si>
  <si>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</si>
  <si>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</si>
  <si>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</si>
  <si>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</si>
  <si>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</si>
  <si>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</si>
  <si>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</si>
  <si>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</si>
  <si>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</si>
  <si>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</si>
  <si>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</si>
  <si>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</si>
  <si>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</si>
  <si>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</si>
  <si>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</si>
  <si>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</si>
  <si>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</si>
  <si>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</si>
  <si>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</si>
  <si>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</si>
  <si>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</si>
  <si>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</si>
  <si>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</si>
  <si>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</si>
  <si>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</si>
  <si>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</si>
  <si>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</si>
  <si>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</si>
  <si>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</si>
  <si>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</si>
  <si>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</si>
  <si>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</si>
  <si>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</si>
  <si>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</si>
  <si>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</si>
  <si>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</si>
  <si>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</si>
  <si>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</si>
  <si>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</si>
  <si>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</si>
  <si>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</si>
  <si>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</si>
  <si>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</si>
  <si>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</si>
  <si>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</si>
  <si>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</si>
  <si>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</si>
  <si>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</si>
  <si>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</si>
  <si>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</si>
  <si>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</si>
  <si>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</si>
  <si>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</si>
  <si>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</si>
  <si>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</si>
  <si>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</si>
  <si>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</si>
  <si>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</si>
  <si>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</si>
  <si>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</si>
  <si>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</si>
  <si>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</si>
  <si>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</si>
  <si>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</si>
  <si>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</si>
  <si>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</si>
  <si>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</si>
  <si>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</si>
  <si>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</si>
  <si>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</si>
  <si>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</si>
  <si>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</si>
  <si>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</si>
  <si>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</si>
  <si>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</si>
  <si>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</si>
  <si>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</si>
  <si>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</si>
  <si>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</si>
  <si>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</si>
  <si>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</si>
  <si>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</si>
  <si>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</si>
  <si>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</si>
  <si>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</si>
  <si>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</si>
  <si>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</si>
  <si>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</si>
  <si>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</si>
  <si>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</si>
  <si>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</si>
  <si>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</si>
  <si>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</si>
  <si>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</si>
  <si>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</si>
  <si>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</si>
  <si>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</si>
  <si>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</si>
  <si>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</si>
  <si>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</si>
  <si>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</si>
  <si>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</si>
  <si>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</si>
  <si>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</si>
  <si>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</si>
  <si>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</si>
  <si>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</si>
  <si>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</si>
  <si>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</si>
  <si>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</si>
  <si>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</si>
  <si>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</si>
  <si>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</si>
  <si>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</si>
  <si>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</si>
  <si>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</si>
  <si>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</si>
  <si>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</si>
  <si>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</si>
  <si>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</si>
  <si>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</si>
  <si>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</si>
  <si>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</si>
  <si>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</si>
  <si>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</si>
  <si>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</si>
  <si>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</si>
  <si>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</si>
  <si>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</si>
  <si>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</si>
  <si>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</si>
  <si>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</si>
  <si>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</si>
  <si>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</si>
  <si>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</si>
  <si>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</si>
  <si>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</si>
  <si>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</si>
  <si>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</si>
  <si>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</si>
  <si>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</si>
  <si>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</si>
  <si>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</si>
  <si>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</si>
  <si>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</si>
  <si>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</si>
  <si>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</si>
  <si>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</si>
  <si>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</si>
  <si>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</si>
  <si>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</si>
  <si>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</si>
  <si>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</si>
  <si>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</si>
  <si>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</si>
  <si>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</si>
  <si>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</si>
  <si>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</si>
  <si>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</si>
  <si>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</si>
  <si>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</si>
  <si>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</si>
  <si>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</si>
  <si>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</si>
  <si>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</si>
  <si>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</si>
  <si>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</si>
  <si>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</si>
  <si>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</si>
  <si>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</si>
  <si>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</si>
  <si>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</si>
  <si>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</si>
  <si>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</si>
  <si>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</si>
  <si>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</si>
  <si>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</si>
  <si>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</si>
  <si>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</si>
  <si>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</si>
  <si>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</si>
  <si>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</si>
  <si>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</si>
  <si>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</si>
  <si>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</si>
  <si>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</si>
  <si>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</si>
  <si>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</si>
  <si>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</si>
  <si>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</si>
  <si>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</si>
  <si>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</si>
  <si>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</si>
  <si>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</si>
  <si>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</si>
  <si>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</si>
  <si>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</si>
  <si>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</si>
  <si>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</si>
  <si>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</si>
  <si>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</si>
  <si>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</si>
  <si>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</si>
  <si>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</si>
  <si>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</si>
  <si>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</si>
  <si>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</si>
  <si>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</si>
  <si>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</si>
  <si>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</si>
  <si>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</si>
  <si>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</si>
  <si>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</si>
  <si>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</si>
  <si>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</si>
  <si>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</si>
  <si>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</si>
  <si>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</si>
  <si>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</si>
  <si>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</si>
  <si>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</si>
  <si>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</si>
  <si>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</si>
  <si>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</si>
  <si>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</si>
  <si>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</si>
  <si>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</si>
  <si>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</si>
  <si>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</si>
  <si>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</si>
  <si>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</si>
  <si>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</si>
  <si>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</si>
  <si>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</si>
  <si>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</si>
  <si>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</si>
  <si>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</si>
  <si>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</si>
  <si>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</si>
  <si>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</si>
  <si>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</si>
  <si>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</si>
  <si>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</si>
  <si>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</si>
  <si>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</si>
  <si>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</si>
  <si>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</si>
  <si>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</si>
  <si>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</si>
  <si>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</si>
  <si>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</si>
  <si>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</si>
  <si>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</si>
  <si>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</si>
  <si>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</si>
  <si>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</si>
  <si>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</si>
  <si>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</si>
  <si>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</si>
  <si>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</si>
  <si>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</si>
  <si>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</si>
  <si>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</si>
  <si>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</si>
  <si>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</si>
  <si>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</si>
  <si>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</si>
  <si>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</si>
  <si>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</si>
  <si>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</si>
  <si>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</si>
  <si>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</si>
  <si>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</si>
  <si>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</si>
  <si>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</si>
  <si>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</si>
  <si>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</si>
  <si>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</si>
  <si>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</si>
  <si>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</si>
  <si>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</si>
  <si>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</si>
  <si>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</si>
  <si>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</si>
  <si>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</si>
  <si>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</si>
  <si>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</si>
  <si>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</si>
  <si>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</si>
  <si>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</si>
  <si>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</si>
  <si>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</si>
  <si>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</si>
  <si>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</si>
  <si>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</si>
  <si>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</si>
  <si>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</si>
  <si>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</si>
  <si>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</si>
  <si>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</si>
  <si>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</si>
  <si>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</si>
  <si>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</si>
  <si>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</si>
  <si>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</si>
  <si>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</si>
  <si>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</si>
  <si>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</si>
  <si>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</si>
  <si>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</si>
  <si>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</si>
  <si>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</si>
  <si>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</si>
  <si>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</si>
  <si>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</si>
  <si>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</si>
  <si>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</si>
  <si>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</si>
  <si>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</si>
  <si>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</si>
  <si>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</si>
  <si>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</si>
  <si>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</si>
  <si>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</si>
  <si>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</si>
  <si>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</si>
  <si>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</si>
  <si>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</si>
  <si>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</si>
  <si>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</si>
  <si>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</si>
  <si>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</si>
  <si>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</si>
  <si>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</si>
  <si>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</si>
  <si>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</si>
  <si>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</si>
  <si>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</si>
  <si>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</si>
  <si>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</si>
  <si>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</si>
  <si>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</si>
  <si>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</si>
  <si>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</si>
  <si>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</si>
  <si>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</si>
  <si>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</si>
  <si>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</si>
  <si>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</si>
  <si>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</si>
  <si>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</si>
  <si>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</si>
  <si>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</si>
  <si>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</si>
  <si>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</si>
  <si>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</si>
  <si>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</si>
  <si>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</si>
  <si>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</si>
  <si>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</si>
  <si>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</si>
  <si>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</si>
  <si>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</si>
  <si>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</si>
  <si>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</si>
  <si>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</si>
  <si>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</si>
  <si>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</si>
  <si>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</si>
  <si>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</si>
  <si>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</si>
  <si>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</si>
  <si>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</si>
  <si>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</si>
  <si>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</si>
  <si>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</si>
  <si>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</si>
  <si>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</si>
  <si>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</si>
  <si>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</si>
  <si>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</si>
  <si>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</si>
  <si>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</si>
  <si>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</si>
  <si>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</si>
  <si>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</si>
  <si>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</si>
  <si>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</si>
  <si>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</si>
  <si>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</si>
  <si>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</si>
  <si>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</si>
  <si>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</si>
  <si>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</si>
  <si>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</si>
  <si>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</si>
  <si>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</si>
  <si>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</si>
  <si>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</si>
  <si>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</si>
  <si>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</si>
  <si>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</si>
  <si>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</si>
  <si>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</si>
  <si>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</si>
  <si>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</si>
  <si>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</si>
  <si>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</si>
  <si>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</si>
  <si>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</si>
  <si>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</si>
  <si>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</si>
  <si>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</si>
  <si>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</si>
  <si>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</si>
  <si>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</si>
  <si>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</si>
  <si>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</si>
  <si>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</si>
  <si>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</si>
  <si>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</si>
  <si>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</si>
  <si>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</si>
  <si>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</si>
  <si>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</si>
  <si>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</si>
  <si>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</si>
  <si>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</si>
  <si>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</si>
  <si>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</si>
  <si>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</si>
  <si>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</si>
  <si>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</si>
  <si>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</si>
  <si>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</si>
  <si>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</si>
  <si>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</si>
  <si>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</si>
  <si>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</si>
  <si>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</si>
  <si>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</si>
  <si>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</si>
  <si>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</si>
  <si>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</si>
  <si>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</si>
  <si>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</si>
  <si>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</si>
  <si>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</si>
  <si>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</si>
  <si>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</si>
  <si>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</si>
  <si>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</si>
  <si>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</si>
  <si>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</si>
  <si>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</si>
  <si>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</si>
  <si>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</si>
  <si>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</si>
  <si>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</si>
  <si>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</si>
  <si>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</si>
  <si>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</si>
  <si>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</si>
  <si>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</si>
  <si>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</si>
  <si>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</si>
  <si>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</si>
  <si>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</si>
  <si>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</si>
  <si>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</si>
  <si>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</si>
  <si>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</si>
  <si>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</si>
  <si>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</si>
  <si>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</si>
  <si>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</si>
  <si>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</si>
  <si>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</si>
  <si>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</si>
  <si>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</si>
  <si>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</si>
  <si>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</si>
  <si>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</si>
  <si>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</si>
  <si>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</si>
  <si>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</si>
  <si>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</si>
  <si>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</si>
  <si>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</si>
  <si>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</si>
  <si>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</si>
  <si>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</si>
  <si>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</si>
  <si>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</si>
  <si>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</si>
  <si>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</si>
  <si>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</si>
  <si>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</si>
  <si>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</si>
  <si>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</si>
  <si>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</si>
  <si>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</si>
  <si>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</si>
  <si>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</si>
  <si>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</si>
  <si>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</si>
  <si>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</si>
  <si>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</si>
  <si>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</si>
  <si>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</si>
  <si>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</si>
  <si>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</si>
  <si>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</si>
  <si>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</si>
  <si>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</si>
  <si>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</si>
  <si>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</si>
  <si>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</si>
  <si>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</si>
  <si>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</si>
  <si>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</si>
  <si>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</si>
  <si>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</si>
  <si>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</si>
  <si>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</si>
  <si>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</si>
  <si>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</si>
  <si>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</si>
  <si>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</si>
  <si>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</si>
  <si>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</si>
  <si>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</si>
  <si>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</si>
  <si>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</si>
  <si>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</si>
  <si>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</si>
  <si>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</si>
  <si>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</si>
  <si>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</si>
  <si>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</si>
  <si>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</si>
  <si>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</si>
  <si>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</si>
  <si>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</si>
  <si>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</si>
  <si>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</si>
  <si>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</si>
  <si>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</si>
  <si>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</si>
  <si>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</si>
  <si>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</si>
  <si>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</si>
  <si>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</si>
  <si>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</si>
  <si>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</si>
  <si>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</si>
  <si>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</si>
  <si>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</si>
  <si>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</si>
  <si>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</si>
  <si>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</si>
  <si>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</si>
  <si>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</si>
  <si>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</si>
  <si>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</si>
  <si>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</si>
  <si>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</si>
  <si>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</si>
  <si>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</si>
  <si>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</si>
  <si>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</si>
  <si>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</si>
  <si>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</si>
  <si>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</si>
  <si>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</si>
  <si>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</si>
  <si>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</si>
  <si>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</si>
  <si>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</si>
  <si>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</si>
  <si>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</si>
  <si>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</si>
  <si>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</si>
  <si>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</si>
  <si>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</si>
  <si>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</si>
  <si>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</si>
  <si>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</si>
  <si>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</si>
  <si>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</si>
  <si>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</si>
  <si>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</si>
  <si>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</si>
  <si>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</si>
  <si>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</si>
  <si>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</si>
  <si>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</si>
  <si>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</si>
  <si>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</si>
  <si>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</si>
  <si>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</si>
  <si>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</si>
  <si>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</si>
  <si>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</si>
  <si>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</si>
  <si>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</si>
  <si>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</si>
  <si>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</si>
  <si>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</si>
  <si>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</si>
  <si>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</si>
  <si>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</si>
  <si>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</si>
  <si>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</si>
  <si>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</si>
  <si>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</si>
  <si>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</si>
  <si>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</si>
  <si>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</si>
  <si>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</si>
  <si>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</si>
  <si>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</si>
  <si>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</si>
  <si>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</si>
  <si>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</si>
  <si>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</si>
  <si>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</si>
  <si>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</si>
  <si>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</si>
  <si>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</si>
  <si>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</si>
  <si>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</si>
  <si>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</si>
  <si>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</si>
  <si>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</si>
  <si>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</si>
  <si>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</si>
  <si>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</si>
  <si>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</si>
  <si>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</si>
  <si>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</si>
  <si>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</si>
  <si>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</si>
  <si>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</si>
  <si>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</si>
  <si>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</si>
  <si>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</si>
  <si>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</si>
  <si>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</si>
  <si>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</si>
  <si>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</si>
  <si>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</si>
  <si>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</si>
  <si>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</si>
  <si>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</si>
  <si>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</si>
  <si>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</si>
  <si>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</si>
  <si>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</si>
  <si>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</si>
  <si>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</si>
  <si>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</si>
  <si>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</si>
  <si>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</si>
  <si>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</si>
  <si>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</si>
  <si>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</si>
  <si>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</si>
  <si>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</si>
  <si>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</si>
  <si>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</si>
  <si>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</si>
  <si>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</si>
  <si>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</si>
  <si>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</si>
  <si>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</si>
  <si>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</si>
  <si>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</si>
  <si>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</si>
  <si>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</si>
  <si>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</si>
  <si>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</si>
  <si>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</si>
  <si>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</si>
  <si>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</si>
  <si>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</si>
  <si>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</si>
  <si>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</si>
  <si>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</si>
  <si>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</si>
  <si>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</si>
  <si>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</si>
  <si>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</si>
  <si>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</si>
  <si>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</si>
  <si>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</si>
  <si>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</si>
  <si>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</si>
  <si>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</si>
  <si>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</si>
  <si>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</si>
  <si>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</si>
  <si>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</si>
  <si>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</si>
  <si>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</si>
  <si>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</si>
  <si>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</si>
  <si>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</si>
  <si>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</si>
  <si>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</si>
  <si>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</si>
  <si>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</si>
  <si>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</si>
  <si>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</si>
  <si>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</si>
  <si>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</si>
  <si>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</si>
  <si>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</si>
  <si>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</si>
  <si>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</si>
  <si>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</si>
  <si>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</si>
  <si>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</si>
  <si>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</si>
  <si>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</si>
  <si>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</si>
  <si>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</si>
  <si>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</si>
  <si>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</si>
  <si>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</si>
  <si>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</si>
  <si>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</si>
  <si>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</si>
  <si>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</si>
  <si>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</si>
  <si>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</si>
  <si>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</si>
  <si>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</si>
  <si>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</si>
  <si>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</si>
  <si>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</si>
  <si>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</si>
  <si>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</si>
  <si>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</si>
  <si>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</si>
  <si>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</si>
  <si>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</si>
  <si>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</si>
  <si>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</si>
  <si>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</si>
  <si>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</si>
  <si>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</si>
  <si>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</si>
  <si>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</si>
  <si>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</si>
  <si>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</si>
  <si>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</si>
  <si>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</si>
  <si>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</si>
  <si>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</si>
  <si>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</si>
  <si>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</si>
  <si>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</si>
  <si>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</si>
  <si>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</si>
  <si>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</si>
  <si>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</si>
  <si>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</si>
  <si>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</si>
  <si>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</si>
  <si>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</si>
  <si>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</si>
  <si>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</si>
  <si>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</si>
  <si>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</si>
  <si>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</si>
  <si>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</si>
  <si>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</si>
  <si>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</si>
  <si>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</si>
  <si>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</si>
  <si>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</si>
  <si>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</si>
  <si>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</si>
  <si>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</si>
  <si>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</si>
  <si>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</si>
  <si>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</si>
  <si>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</si>
  <si>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</si>
  <si>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</si>
  <si>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</si>
  <si>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</si>
  <si>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</si>
  <si>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</si>
  <si>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</si>
  <si>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</si>
  <si>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</si>
  <si>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</si>
  <si>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</si>
  <si>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</si>
  <si>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</si>
  <si>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</si>
  <si>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</si>
  <si>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</si>
  <si>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</si>
  <si>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</si>
  <si>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</si>
  <si>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</si>
  <si>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</si>
  <si>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</si>
  <si>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</si>
  <si>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</si>
  <si>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</si>
  <si>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</si>
  <si>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</si>
  <si>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</si>
  <si>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</si>
  <si>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</si>
  <si>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</si>
  <si>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</si>
  <si>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</si>
  <si>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</si>
  <si>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</si>
  <si>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</si>
  <si>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</si>
  <si>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</si>
  <si>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</si>
  <si>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</si>
  <si>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</si>
  <si>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</si>
  <si>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</si>
  <si>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</si>
  <si>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</si>
  <si>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</si>
  <si>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</si>
  <si>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</si>
  <si>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</si>
  <si>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</si>
  <si>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</si>
  <si>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</si>
  <si>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</si>
  <si>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</si>
  <si>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</si>
  <si>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</si>
  <si>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</si>
  <si>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</si>
  <si>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</si>
  <si>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</si>
  <si>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</si>
  <si>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</si>
  <si>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</si>
  <si>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</si>
  <si>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</si>
  <si>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</si>
  <si>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</si>
  <si>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</si>
  <si>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</si>
  <si>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</si>
  <si>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</si>
  <si>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</si>
  <si>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</si>
  <si>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</si>
  <si>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</si>
  <si>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</si>
  <si>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</si>
  <si>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</si>
  <si>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</si>
  <si>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</si>
  <si>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</si>
  <si>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</si>
  <si>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</si>
  <si>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</si>
  <si>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</si>
  <si>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</si>
  <si>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</si>
  <si>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</si>
  <si>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</si>
  <si>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</si>
  <si>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</si>
  <si>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</si>
  <si>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</si>
  <si>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</si>
  <si>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</si>
  <si>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</si>
  <si>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</si>
  <si>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</si>
  <si>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</si>
  <si>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</si>
  <si>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</si>
  <si>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</si>
  <si>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</si>
  <si>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</si>
  <si>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</si>
  <si>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</si>
  <si>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</si>
  <si>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</si>
  <si>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</si>
  <si>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</si>
  <si>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</si>
  <si>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</si>
  <si>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</si>
  <si>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</si>
  <si>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</si>
  <si>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</si>
  <si>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</si>
  <si>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</si>
  <si>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</si>
  <si>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</si>
  <si>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</si>
  <si>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</si>
  <si>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</si>
  <si>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</si>
  <si>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</si>
  <si>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</si>
  <si>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</si>
  <si>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</si>
  <si>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</si>
  <si>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</si>
  <si>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</si>
  <si>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</si>
  <si>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</si>
  <si>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</si>
  <si>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</si>
  <si>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</si>
  <si>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</si>
  <si>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</si>
  <si>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</si>
  <si>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</si>
  <si>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</si>
  <si>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</si>
  <si>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</si>
  <si>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</si>
  <si>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</si>
  <si>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</si>
  <si>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</si>
  <si>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</si>
  <si>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</si>
  <si>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</si>
  <si>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</si>
  <si>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</si>
  <si>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</si>
  <si>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</si>
  <si>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</si>
  <si>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</si>
  <si>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</si>
  <si>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</si>
  <si>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</si>
  <si>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</si>
  <si>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</si>
  <si>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</si>
  <si>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</si>
  <si>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</si>
  <si>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</si>
  <si>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</si>
  <si>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</si>
  <si>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</si>
  <si>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</si>
  <si>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</si>
  <si>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</si>
  <si>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</si>
  <si>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</si>
  <si>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</si>
  <si>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</si>
  <si>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</si>
  <si>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</si>
  <si>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</si>
  <si>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</si>
  <si>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</si>
  <si>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</si>
  <si>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</si>
  <si>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</si>
  <si>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</si>
  <si>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</si>
  <si>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</si>
  <si>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</si>
  <si>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</si>
  <si>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</si>
  <si>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</si>
  <si>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</si>
  <si>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</si>
  <si>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</si>
  <si>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</si>
  <si>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</si>
  <si>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</si>
  <si>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</si>
  <si>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</si>
  <si>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</si>
  <si>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</si>
  <si>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</si>
  <si>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</si>
  <si>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</si>
  <si>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</si>
  <si>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</si>
  <si>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</si>
  <si>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</si>
  <si>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</si>
  <si>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</si>
  <si>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</si>
  <si>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</si>
  <si>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</si>
  <si>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</si>
  <si>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</si>
  <si>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</si>
  <si>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</si>
  <si>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</si>
  <si>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</si>
  <si>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</si>
  <si>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</si>
  <si>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</si>
  <si>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</si>
  <si>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</si>
  <si>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</si>
  <si>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</si>
  <si>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</si>
  <si>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</si>
  <si>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</si>
  <si>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</si>
  <si>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</si>
  <si>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</si>
  <si>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</si>
  <si>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</si>
  <si>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</si>
  <si>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</si>
  <si>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</si>
  <si>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</si>
  <si>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</si>
  <si>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</si>
  <si>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</si>
  <si>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</si>
  <si>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</si>
  <si>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</si>
  <si>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</si>
  <si>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</si>
  <si>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</si>
  <si>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</si>
  <si>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</si>
  <si>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</si>
  <si>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</si>
  <si>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</si>
  <si>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</si>
  <si>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</si>
  <si>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</si>
  <si>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</si>
  <si>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</si>
  <si>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</si>
  <si>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</si>
  <si>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</si>
  <si>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</si>
  <si>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</si>
  <si>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</si>
  <si>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</si>
  <si>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</si>
  <si>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</si>
  <si>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</si>
  <si>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</si>
  <si>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</si>
  <si>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</si>
  <si>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</si>
  <si>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</si>
  <si>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</si>
  <si>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</si>
  <si>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</si>
  <si>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</si>
  <si>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</si>
  <si>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</si>
  <si>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</si>
  <si>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</si>
  <si>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</si>
  <si>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</si>
  <si>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</si>
  <si>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</si>
  <si>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</si>
  <si>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</si>
  <si>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</si>
  <si>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</si>
  <si>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</si>
  <si>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</si>
  <si>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</si>
  <si>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</si>
  <si>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</si>
  <si>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</si>
  <si>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</si>
  <si>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</si>
  <si>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</si>
  <si>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</si>
  <si>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</si>
  <si>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</si>
  <si>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</si>
  <si>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</si>
  <si>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</si>
  <si>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</si>
  <si>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</si>
  <si>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</si>
  <si>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</si>
  <si>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</si>
  <si>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</si>
  <si>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</si>
  <si>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</si>
  <si>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</si>
  <si>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</si>
  <si>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</si>
  <si>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</si>
  <si>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</si>
  <si>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</si>
  <si>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</si>
  <si>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</si>
  <si>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</si>
  <si>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</si>
  <si>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</si>
  <si>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</si>
  <si>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</si>
  <si>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</si>
  <si>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</si>
  <si>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</si>
  <si>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</si>
  <si>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</si>
  <si>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</si>
  <si>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</si>
  <si>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</si>
  <si>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</si>
  <si>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</si>
  <si>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</si>
  <si>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</si>
  <si>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</si>
  <si>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</si>
  <si>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</si>
  <si>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</si>
  <si>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</si>
  <si>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</si>
  <si>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</si>
  <si>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</si>
  <si>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</si>
  <si>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</si>
  <si>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</si>
  <si>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</si>
  <si>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</si>
  <si>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</si>
  <si>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</si>
  <si>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</si>
  <si>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</si>
  <si>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</si>
  <si>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</si>
  <si>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</si>
  <si>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</si>
  <si>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</si>
  <si>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</si>
  <si>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</si>
  <si>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</si>
  <si>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</si>
  <si>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</si>
  <si>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</si>
  <si>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</si>
  <si>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</si>
  <si>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</si>
  <si>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</si>
  <si>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</si>
  <si>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</si>
  <si>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</si>
  <si>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</si>
  <si>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</si>
  <si>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</si>
  <si>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</si>
  <si>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</si>
  <si>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</si>
  <si>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</si>
  <si>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</si>
  <si>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</si>
  <si>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</si>
  <si>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</si>
  <si>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</si>
  <si>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</si>
  <si>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</si>
  <si>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</si>
  <si>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</si>
  <si>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</si>
  <si>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</si>
  <si>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</si>
  <si>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</si>
  <si>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</si>
  <si>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</si>
  <si>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</si>
  <si>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</si>
  <si>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</si>
  <si>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</si>
  <si>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</si>
  <si>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</si>
  <si>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</si>
  <si>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</si>
  <si>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</si>
  <si>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</si>
  <si>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</si>
  <si>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</si>
  <si>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</si>
  <si>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</si>
  <si>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</si>
  <si>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</si>
  <si>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</si>
  <si>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</si>
  <si>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</si>
  <si>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</si>
  <si>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</si>
  <si>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</si>
  <si>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</si>
  <si>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</si>
  <si>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</si>
  <si>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</si>
  <si>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</si>
  <si>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</si>
  <si>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</si>
  <si>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</si>
  <si>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</si>
  <si>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</si>
  <si>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</si>
  <si>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</si>
  <si>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</si>
  <si>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</si>
  <si>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</si>
  <si>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</si>
  <si>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</si>
  <si>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</si>
  <si>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</si>
  <si>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</si>
  <si>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</si>
  <si>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</si>
  <si>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</si>
  <si>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</si>
  <si>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</si>
  <si>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</si>
  <si>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</si>
  <si>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</si>
  <si>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</si>
  <si>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</si>
  <si>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</si>
  <si>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</si>
  <si>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</si>
  <si>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</si>
  <si>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</si>
  <si>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</si>
  <si>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</si>
  <si>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</si>
  <si>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</si>
  <si>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</si>
  <si>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</si>
  <si>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</si>
  <si>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</si>
  <si>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</si>
  <si>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</si>
  <si>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</si>
  <si>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</si>
  <si>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</si>
  <si>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</si>
  <si>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</si>
  <si>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</si>
  <si>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</si>
  <si>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</si>
  <si>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</si>
  <si>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</si>
  <si>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</si>
  <si>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</si>
  <si>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</si>
  <si>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</si>
  <si>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</si>
  <si>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</si>
  <si>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</si>
  <si>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</si>
  <si>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</si>
  <si>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</si>
  <si>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</si>
  <si>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</si>
  <si>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</si>
  <si>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</si>
  <si>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</si>
  <si>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</si>
  <si>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</si>
  <si>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</si>
  <si>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</si>
  <si>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</si>
  <si>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</si>
  <si>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</si>
  <si>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</si>
  <si>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</si>
  <si>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</si>
  <si>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</si>
  <si>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</si>
  <si>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</si>
  <si>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</si>
  <si>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</si>
  <si>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</si>
  <si>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</si>
  <si>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</si>
  <si>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</si>
  <si>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</si>
  <si>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</si>
  <si>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</si>
  <si>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</si>
  <si>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</si>
  <si>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</si>
  <si>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</si>
  <si>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</si>
  <si>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</si>
  <si>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</si>
  <si>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</si>
  <si>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</si>
  <si>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</si>
  <si>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</si>
  <si>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</si>
  <si>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</si>
  <si>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</si>
  <si>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</si>
  <si>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</si>
  <si>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</si>
  <si>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</si>
  <si>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</si>
  <si>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</si>
  <si>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</si>
  <si>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</si>
  <si>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</si>
  <si>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</si>
  <si>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</si>
  <si>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</si>
  <si>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</si>
  <si>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</si>
  <si>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</si>
  <si>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</si>
  <si>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</si>
  <si>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</si>
  <si>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</si>
  <si>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</si>
  <si>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</si>
  <si>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</si>
  <si>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</si>
  <si>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</si>
  <si>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</si>
  <si>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</si>
  <si>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</si>
  <si>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</si>
  <si>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</si>
  <si>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</si>
  <si>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</si>
  <si>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</si>
  <si>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</si>
  <si>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</si>
  <si>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</si>
  <si>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</si>
  <si>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</si>
  <si>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</si>
  <si>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</si>
  <si>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</si>
  <si>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</si>
  <si>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</si>
  <si>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</si>
  <si>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</si>
  <si>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</si>
  <si>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</si>
  <si>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</si>
  <si>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</si>
  <si>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</si>
  <si>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</si>
  <si>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</si>
  <si>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</si>
  <si>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</si>
  <si>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</si>
  <si>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</si>
  <si>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</si>
  <si>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</si>
  <si>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</si>
  <si>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</si>
  <si>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</si>
  <si>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</si>
  <si>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</si>
  <si>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</si>
  <si>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</si>
  <si>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</si>
  <si>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</si>
  <si>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</si>
  <si>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</si>
  <si>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</si>
  <si>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</si>
  <si>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</si>
  <si>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</si>
  <si>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</si>
  <si>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</si>
  <si>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</si>
  <si>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</si>
  <si>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</si>
  <si>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</si>
  <si>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</si>
  <si>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</si>
  <si>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</si>
  <si>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</si>
  <si>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</si>
  <si>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</si>
  <si>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</si>
  <si>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</si>
  <si>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</si>
  <si>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</si>
  <si>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</si>
  <si>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</si>
  <si>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</si>
  <si>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</si>
  <si>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</si>
  <si>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</si>
  <si>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</si>
  <si>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</si>
  <si>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</si>
  <si>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</si>
  <si>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</si>
  <si>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</si>
  <si>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</si>
  <si>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</si>
  <si>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</si>
  <si>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</si>
  <si>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</si>
  <si>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</si>
  <si>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</si>
  <si>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</si>
  <si>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</si>
  <si>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</si>
  <si>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</si>
  <si>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</si>
  <si>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</si>
  <si>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</si>
  <si>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</si>
  <si>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</si>
  <si>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</si>
  <si>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</si>
  <si>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</si>
  <si>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</si>
  <si>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</si>
  <si>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</si>
  <si>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</si>
  <si>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</si>
  <si>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</si>
  <si>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</si>
  <si>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</si>
  <si>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</si>
  <si>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</si>
  <si>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</si>
  <si>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</si>
  <si>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</si>
  <si>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</si>
  <si>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</si>
  <si>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</si>
  <si>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</si>
  <si>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</si>
  <si>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</si>
  <si>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</si>
  <si>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</si>
  <si>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</si>
  <si>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</si>
  <si>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</si>
  <si>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</si>
  <si>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</si>
  <si>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</si>
  <si>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</si>
  <si>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</si>
  <si>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</si>
  <si>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</si>
  <si>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</si>
  <si>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</si>
  <si>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</si>
  <si>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</si>
  <si>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</si>
  <si>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</si>
  <si>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</si>
  <si>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</si>
  <si>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</si>
  <si>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</si>
  <si>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</si>
  <si>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</si>
  <si>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</si>
  <si>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</si>
  <si>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</si>
  <si>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</si>
  <si>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</si>
  <si>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</si>
  <si>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</si>
  <si>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</si>
  <si>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</si>
  <si>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</si>
  <si>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</si>
  <si>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</si>
  <si>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</si>
  <si>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</si>
  <si>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</si>
  <si>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</si>
  <si>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</si>
  <si>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</si>
  <si>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</si>
  <si>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</si>
  <si>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</si>
  <si>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</si>
  <si>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</si>
  <si>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</si>
  <si>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</si>
  <si>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</si>
  <si>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</si>
  <si>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</si>
  <si>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</si>
  <si>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</si>
  <si>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</si>
  <si>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</si>
  <si>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</si>
  <si>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</si>
  <si>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</si>
  <si>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</si>
  <si>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</si>
  <si>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</si>
  <si>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</si>
  <si>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</si>
  <si>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</si>
  <si>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</si>
  <si>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</si>
  <si>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</si>
  <si>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</si>
  <si>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</si>
  <si>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</si>
  <si>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</si>
  <si>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</si>
  <si>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</si>
  <si>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</si>
  <si>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</si>
  <si>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</si>
  <si>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</si>
  <si>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</si>
  <si>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</si>
  <si>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</si>
  <si>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</si>
  <si>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</si>
  <si>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</si>
  <si>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</si>
  <si>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</si>
  <si>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</si>
  <si>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</si>
  <si>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</si>
  <si>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</si>
  <si>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</si>
  <si>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</si>
  <si>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</si>
  <si>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</si>
  <si>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</si>
  <si>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</si>
  <si>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</si>
  <si>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</si>
  <si>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</si>
  <si>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</si>
  <si>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</si>
  <si>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</si>
  <si>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</si>
  <si>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</si>
  <si>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</si>
  <si>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</si>
  <si>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</si>
  <si>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</si>
  <si>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</si>
  <si>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</si>
  <si>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</si>
  <si>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</si>
  <si>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</si>
  <si>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</si>
  <si>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</si>
  <si>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</si>
  <si>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</si>
  <si>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</si>
  <si>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</si>
  <si>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</si>
  <si>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</si>
  <si>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</si>
  <si>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</si>
  <si>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</si>
  <si>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</si>
  <si>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</si>
  <si>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</si>
  <si>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</si>
  <si>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</si>
  <si>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</si>
  <si>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</si>
  <si>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</si>
  <si>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</si>
  <si>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</si>
  <si>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</si>
  <si>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</si>
  <si>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</si>
  <si>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</si>
  <si>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</si>
  <si>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</si>
  <si>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</si>
  <si>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</si>
  <si>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</si>
  <si>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</si>
  <si>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</si>
  <si>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</si>
  <si>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</si>
  <si>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</si>
  <si>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</si>
  <si>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</si>
  <si>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</si>
  <si>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</si>
  <si>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</si>
  <si>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</si>
  <si>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</si>
  <si>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</si>
  <si>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</si>
  <si>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</si>
  <si>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</si>
  <si>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</si>
  <si>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</si>
  <si>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</si>
  <si>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</si>
  <si>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</si>
  <si>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</si>
  <si>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</si>
  <si>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</si>
  <si>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</si>
  <si>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</si>
  <si>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</si>
  <si>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</si>
  <si>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</si>
  <si>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</si>
  <si>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</si>
  <si>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</si>
  <si>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</si>
  <si>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</si>
  <si>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</si>
  <si>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</si>
  <si>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</si>
  <si>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</si>
  <si>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</si>
  <si>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</si>
  <si>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</si>
  <si>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</si>
  <si>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</si>
  <si>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</si>
  <si>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</si>
  <si>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</si>
  <si>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</si>
  <si>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</si>
  <si>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</si>
  <si>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</si>
  <si>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</si>
  <si>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</si>
  <si>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</si>
  <si>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</si>
  <si>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</si>
  <si>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</si>
  <si>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</si>
  <si>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</si>
  <si>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</si>
  <si>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</si>
  <si>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</si>
  <si>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</si>
  <si>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</si>
  <si>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</si>
  <si>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</si>
  <si>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</si>
  <si>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</si>
  <si>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</si>
  <si>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</si>
  <si>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</si>
  <si>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</si>
  <si>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</si>
  <si>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</si>
  <si>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</si>
  <si>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</si>
  <si>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</si>
  <si>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</si>
  <si>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</si>
  <si>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</si>
  <si>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</si>
  <si>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</si>
  <si>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</si>
  <si>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</si>
  <si>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</si>
  <si>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</si>
  <si>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</si>
  <si>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</si>
  <si>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</si>
  <si>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</si>
  <si>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</si>
  <si>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</si>
  <si>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</si>
  <si>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</si>
  <si>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</si>
  <si>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</si>
  <si>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</si>
  <si>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</si>
  <si>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</si>
  <si>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</si>
  <si>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</si>
  <si>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</si>
  <si>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</si>
  <si>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</si>
  <si>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</si>
  <si>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</si>
  <si>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</si>
  <si>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</si>
  <si>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</si>
  <si>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</si>
  <si>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</si>
  <si>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</si>
  <si>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</si>
  <si>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</si>
  <si>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</si>
  <si>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</si>
  <si>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</si>
  <si>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</si>
  <si>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</si>
  <si>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</si>
  <si>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</si>
  <si>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</si>
  <si>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</si>
  <si>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</si>
  <si>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</si>
  <si>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</si>
  <si>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</si>
  <si>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</si>
  <si>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</si>
  <si>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</si>
  <si>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</si>
  <si>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</si>
  <si>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</si>
  <si>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</si>
  <si>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</si>
  <si>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</si>
  <si>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</si>
  <si>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</si>
  <si>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</si>
  <si>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</si>
  <si>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</si>
  <si>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</si>
  <si>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</si>
  <si>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</si>
  <si>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</si>
  <si>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</si>
  <si>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</si>
  <si>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</si>
  <si>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</si>
  <si>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</si>
  <si>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</si>
  <si>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</si>
  <si>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</si>
  <si>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</si>
  <si>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</si>
  <si>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</si>
  <si>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</si>
  <si>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</si>
  <si>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</si>
  <si>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</si>
  <si>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</si>
  <si>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</si>
  <si>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</si>
  <si>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</si>
  <si>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</si>
  <si>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</si>
  <si>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</si>
  <si>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</si>
  <si>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</si>
  <si>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</si>
  <si>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</si>
  <si>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</si>
  <si>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</si>
  <si>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</si>
  <si>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</si>
  <si>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</si>
  <si>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</si>
  <si>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</si>
  <si>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</si>
  <si>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</si>
  <si>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</si>
  <si>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</si>
  <si>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</si>
  <si>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</si>
  <si>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</si>
  <si>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</si>
  <si>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</si>
  <si>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</si>
  <si>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</si>
  <si>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</si>
  <si>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</si>
  <si>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</si>
  <si>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</si>
  <si>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</si>
  <si>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</si>
  <si>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</si>
  <si>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</si>
  <si>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</si>
  <si>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</si>
  <si>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</si>
  <si>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</si>
  <si>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</si>
  <si>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</si>
  <si>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</si>
  <si>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</si>
  <si>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</si>
  <si>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</si>
  <si>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</si>
  <si>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</si>
  <si>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</si>
  <si>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</si>
  <si>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</si>
  <si>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</si>
  <si>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</si>
  <si>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</si>
  <si>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</si>
  <si>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</si>
  <si>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</si>
  <si>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</si>
  <si>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</si>
  <si>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</si>
  <si>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</si>
  <si>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</si>
  <si>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</si>
  <si>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</si>
  <si>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</si>
  <si>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</si>
  <si>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</si>
  <si>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</si>
  <si>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</si>
  <si>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</si>
  <si>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</si>
  <si>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</si>
  <si>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</si>
  <si>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</si>
  <si>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</si>
  <si>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</si>
  <si>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</si>
  <si>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</si>
  <si>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</si>
  <si>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</si>
  <si>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</si>
  <si>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</si>
  <si>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</si>
  <si>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</si>
  <si>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</si>
  <si>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</si>
  <si>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</si>
  <si>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</si>
  <si>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</si>
  <si>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</si>
  <si>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</si>
  <si>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</si>
  <si>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</si>
  <si>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</si>
  <si>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</si>
  <si>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</si>
  <si>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</si>
  <si>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</si>
  <si>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</si>
  <si>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</si>
  <si>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</si>
  <si>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</si>
  <si>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</si>
  <si>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</si>
  <si>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</si>
  <si>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</si>
  <si>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</si>
  <si>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</si>
  <si>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</si>
  <si>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</si>
  <si>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</si>
  <si>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</si>
  <si>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</si>
  <si>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</si>
  <si>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</si>
  <si>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</si>
  <si>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</si>
  <si>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</si>
  <si>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</si>
  <si>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</si>
  <si>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</si>
  <si>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</si>
  <si>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</si>
  <si>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</si>
  <si>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</si>
  <si>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</si>
  <si>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</si>
  <si>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</si>
  <si>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</si>
  <si>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</si>
  <si>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</si>
  <si>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</si>
  <si>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</si>
  <si>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</si>
  <si>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</si>
  <si>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</si>
  <si>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</si>
  <si>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</si>
  <si>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</si>
  <si>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</si>
  <si>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</si>
  <si>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</si>
  <si>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</si>
  <si>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</si>
  <si>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</si>
  <si>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</si>
  <si>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</si>
  <si>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</si>
  <si>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</si>
  <si>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</si>
  <si>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</si>
  <si>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</si>
  <si>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</si>
  <si>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</si>
  <si>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</si>
  <si>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</si>
  <si>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</si>
  <si>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</si>
  <si>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</si>
  <si>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</si>
  <si>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</si>
  <si>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</si>
  <si>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</si>
  <si>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</si>
  <si>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</si>
  <si>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</si>
  <si>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</si>
  <si>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</si>
  <si>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</si>
  <si>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</si>
  <si>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</si>
  <si>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</si>
  <si>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</si>
  <si>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</si>
  <si>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</si>
  <si>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</si>
  <si>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</si>
  <si>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</si>
  <si>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</si>
  <si>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</si>
  <si>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</si>
  <si>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</si>
  <si>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</si>
  <si>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</si>
  <si>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</si>
  <si>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</si>
  <si>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</si>
  <si>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</si>
  <si>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</si>
  <si>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</si>
  <si>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</si>
  <si>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</si>
  <si>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</si>
  <si>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</si>
  <si>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</si>
  <si>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</si>
  <si>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</si>
  <si>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</si>
  <si>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</si>
  <si>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</si>
  <si>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</si>
  <si>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</si>
  <si>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</si>
  <si>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</si>
  <si>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</si>
  <si>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</si>
  <si>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</si>
  <si>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</si>
  <si>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</si>
  <si>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</si>
  <si>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</si>
  <si>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</si>
  <si>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</si>
  <si>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</si>
  <si>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</si>
  <si>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</si>
  <si>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</si>
  <si>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</si>
  <si>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</si>
  <si>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</si>
  <si>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</si>
  <si>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</si>
  <si>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</si>
  <si>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</si>
  <si>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</si>
  <si>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</si>
  <si>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</si>
  <si>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</si>
  <si>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</si>
  <si>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</si>
  <si>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</si>
  <si>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</si>
  <si>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</si>
  <si>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</si>
  <si>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</si>
  <si>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</si>
  <si>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</si>
  <si>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</si>
  <si>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</si>
  <si>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</si>
  <si>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</si>
  <si>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</si>
  <si>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</si>
  <si>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</si>
  <si>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</si>
  <si>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</si>
  <si>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</si>
  <si>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</si>
  <si>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</si>
  <si>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</si>
  <si>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</si>
  <si>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</si>
  <si>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</si>
  <si>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</si>
  <si>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</si>
  <si>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</si>
  <si>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</si>
  <si>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</si>
  <si>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</si>
  <si>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</si>
  <si>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</si>
  <si>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</si>
  <si>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</si>
  <si>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</si>
  <si>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</si>
  <si>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</si>
  <si>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</si>
  <si>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</si>
  <si>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</si>
  <si>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</si>
  <si>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</si>
  <si>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</si>
  <si>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</si>
  <si>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</si>
  <si>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</si>
  <si>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</si>
  <si>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</si>
  <si>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</si>
  <si>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</si>
  <si>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</si>
  <si>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</si>
  <si>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</si>
  <si>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</si>
  <si>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</si>
  <si>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</si>
  <si>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</si>
  <si>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</si>
  <si>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</si>
  <si>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</si>
  <si>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</si>
  <si>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</si>
  <si>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</si>
  <si>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</si>
  <si>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</si>
  <si>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</si>
  <si>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</si>
  <si>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</si>
  <si>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</si>
  <si>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</si>
  <si>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</si>
  <si>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</si>
  <si>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</si>
  <si>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</si>
  <si>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</si>
  <si>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</si>
  <si>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</si>
  <si>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</si>
  <si>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</si>
  <si>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</si>
  <si>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</si>
  <si>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</si>
  <si>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</si>
  <si>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</si>
  <si>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</si>
  <si>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</si>
  <si>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</si>
  <si>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</si>
  <si>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</si>
  <si>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</si>
  <si>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</si>
  <si>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</si>
  <si>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</si>
  <si>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</si>
  <si>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</si>
  <si>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</si>
  <si>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</si>
  <si>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</si>
  <si>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</si>
  <si>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</si>
  <si>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</si>
  <si>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</si>
  <si>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</si>
  <si>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</si>
  <si>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</si>
  <si>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</si>
  <si>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</si>
  <si>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</si>
  <si>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</si>
  <si>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</si>
  <si>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</si>
  <si>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</si>
  <si>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</si>
  <si>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</si>
  <si>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</si>
  <si>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</si>
  <si>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</si>
  <si>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</si>
  <si>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</si>
  <si>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</si>
  <si>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</si>
  <si>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</si>
  <si>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</si>
  <si>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</si>
  <si>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</si>
  <si>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</si>
  <si>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</si>
  <si>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</si>
  <si>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</si>
  <si>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</si>
  <si>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</si>
  <si>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</si>
  <si>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</si>
  <si>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</si>
  <si>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</si>
  <si>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</si>
  <si>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</si>
  <si>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</si>
  <si>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</si>
  <si>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</si>
  <si>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</si>
  <si>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</si>
  <si>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</si>
  <si>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</si>
  <si>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</si>
  <si>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</si>
  <si>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</si>
  <si>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</si>
  <si>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</si>
  <si>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</si>
  <si>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</si>
  <si>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</si>
  <si>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</si>
  <si>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</si>
  <si>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</si>
  <si>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</si>
  <si>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</si>
  <si>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</si>
  <si>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</si>
  <si>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</si>
  <si>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</si>
  <si>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</si>
  <si>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</si>
  <si>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</si>
  <si>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</si>
  <si>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</si>
  <si>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</si>
  <si>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</si>
  <si>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</si>
  <si>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</si>
  <si>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</si>
  <si>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</si>
  <si>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</si>
  <si>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</si>
  <si>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</si>
  <si>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</si>
  <si>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</si>
  <si>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</si>
  <si>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</si>
  <si>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</si>
  <si>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</si>
  <si>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</si>
  <si>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</si>
  <si>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</si>
  <si>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</si>
  <si>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</si>
  <si>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</si>
  <si>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</si>
  <si>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</si>
  <si>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</si>
  <si>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</si>
  <si>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</si>
  <si>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</si>
  <si>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</si>
  <si>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</si>
  <si>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</si>
  <si>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</si>
  <si>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</si>
  <si>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</si>
  <si>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</si>
  <si>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</si>
  <si>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</si>
  <si>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</si>
  <si>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</si>
  <si>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</si>
  <si>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</si>
  <si>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</si>
  <si>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</si>
  <si>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</si>
  <si>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</si>
  <si>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</si>
  <si>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</si>
  <si>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</si>
  <si>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</si>
  <si>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</si>
  <si>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</si>
  <si>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</si>
  <si>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</si>
  <si>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</si>
  <si>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</si>
  <si>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</si>
  <si>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</si>
  <si>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</si>
  <si>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</si>
  <si>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</si>
  <si>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</si>
  <si>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</si>
  <si>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</si>
  <si>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</si>
  <si>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</si>
  <si>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</si>
  <si>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</si>
  <si>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</si>
  <si>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</si>
  <si>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</si>
  <si>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</si>
  <si>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</si>
  <si>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</si>
  <si>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</si>
  <si>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</si>
  <si>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</si>
  <si>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</si>
  <si>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</si>
  <si>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</si>
  <si>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</si>
  <si>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</si>
  <si>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</si>
  <si>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</si>
  <si>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</si>
  <si>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</si>
  <si>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</si>
  <si>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</si>
  <si>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</si>
  <si>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</si>
  <si>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</si>
  <si>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</si>
  <si>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</si>
  <si>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</si>
  <si>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</si>
  <si>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</si>
  <si>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</si>
  <si>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</si>
  <si>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</si>
  <si>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</si>
  <si>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</si>
  <si>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</si>
  <si>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</si>
  <si>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</si>
  <si>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</si>
  <si>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</si>
  <si>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</si>
  <si>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</si>
  <si>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</si>
  <si>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</si>
  <si>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</si>
  <si>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</si>
  <si>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</si>
  <si>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</si>
  <si>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</si>
  <si>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</si>
  <si>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</si>
  <si>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</si>
  <si>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</si>
  <si>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</si>
  <si>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</si>
  <si>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</si>
  <si>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</si>
  <si>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</si>
  <si>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</si>
  <si>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</si>
  <si>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</si>
  <si>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</si>
  <si>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</si>
  <si>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</si>
  <si>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</si>
  <si>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</si>
  <si>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</si>
  <si>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</si>
  <si>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</si>
  <si>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</si>
  <si>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</si>
  <si>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</si>
  <si>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</si>
  <si>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</si>
  <si>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</si>
  <si>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</si>
  <si>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</si>
  <si>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</si>
  <si>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</si>
  <si>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</si>
  <si>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</si>
  <si>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</si>
  <si>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</si>
  <si>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</si>
  <si>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</si>
  <si>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</si>
  <si>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</si>
  <si>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</si>
  <si>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</si>
  <si>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</si>
  <si>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</si>
  <si>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</si>
  <si>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</si>
  <si>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</si>
  <si>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</si>
  <si>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</si>
  <si>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</si>
  <si>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</si>
  <si>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</si>
  <si>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</si>
  <si>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</si>
  <si>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</si>
  <si>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</si>
  <si>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</si>
  <si>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</si>
  <si>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</si>
  <si>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</si>
  <si>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</si>
  <si>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</si>
  <si>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</si>
  <si>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</si>
  <si>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</si>
  <si>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</si>
  <si>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</si>
  <si>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</si>
  <si>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</si>
  <si>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</si>
  <si>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</si>
  <si>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</si>
  <si>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</si>
  <si>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</si>
  <si>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</si>
  <si>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</si>
  <si>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</si>
  <si>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</si>
  <si>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</si>
  <si>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</si>
  <si>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</si>
  <si>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</si>
  <si>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</si>
  <si>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</si>
  <si>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</si>
  <si>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</si>
  <si>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</si>
  <si>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</si>
  <si>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</si>
  <si>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</si>
  <si>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</si>
  <si>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</si>
  <si>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</si>
  <si>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</si>
  <si>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</si>
  <si>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</si>
  <si>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</si>
  <si>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</si>
  <si>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</si>
  <si>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</si>
  <si>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</si>
  <si>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</si>
  <si>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</si>
  <si>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</si>
  <si>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</si>
  <si>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</si>
  <si>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</si>
  <si>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</si>
  <si>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</si>
  <si>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</si>
  <si>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</si>
  <si>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</si>
  <si>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</si>
  <si>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</si>
  <si>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</si>
  <si>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</si>
  <si>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</si>
  <si>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</si>
  <si>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</si>
  <si>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</si>
  <si>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</si>
  <si>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</si>
  <si>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</si>
  <si>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</si>
  <si>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</si>
  <si>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</si>
  <si>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</si>
  <si>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</si>
  <si>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</si>
  <si>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</si>
  <si>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</si>
  <si>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</si>
  <si>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</si>
  <si>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</si>
  <si>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</si>
  <si>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</si>
  <si>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</si>
  <si>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</si>
  <si>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</si>
  <si>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</si>
  <si>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</si>
  <si>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</si>
  <si>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</si>
  <si>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</si>
  <si>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</si>
  <si>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</si>
  <si>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</si>
  <si>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</si>
  <si>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</si>
  <si>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</si>
  <si>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</si>
  <si>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</si>
  <si>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</si>
  <si>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</si>
  <si>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</si>
  <si>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</si>
  <si>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</si>
  <si>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</si>
  <si>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</si>
  <si>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</si>
  <si>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</si>
  <si>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</si>
  <si>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</si>
  <si>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</si>
  <si>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</si>
  <si>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</si>
  <si>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</si>
  <si>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</si>
  <si>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</si>
  <si>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</si>
  <si>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</si>
  <si>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</si>
  <si>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</si>
  <si>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</si>
  <si>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</si>
  <si>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</si>
  <si>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</si>
  <si>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</si>
  <si>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</si>
  <si>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</si>
  <si>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</si>
  <si>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</si>
  <si>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</si>
  <si>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</si>
  <si>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</si>
  <si>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</si>
  <si>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</si>
  <si>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</si>
  <si>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</si>
  <si>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</si>
  <si>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</si>
  <si>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</si>
  <si>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</si>
  <si>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</si>
  <si>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</si>
  <si>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</si>
  <si>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</si>
  <si>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</si>
  <si>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</si>
  <si>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</si>
  <si>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</si>
  <si>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</si>
  <si>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</si>
  <si>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</si>
  <si>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</si>
  <si>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</si>
  <si>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</si>
  <si>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</si>
  <si>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</si>
  <si>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</si>
  <si>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</si>
  <si>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</si>
  <si>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</si>
  <si>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</si>
  <si>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</si>
  <si>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</si>
  <si>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</si>
  <si>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</si>
  <si>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</si>
  <si>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</si>
  <si>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</si>
  <si>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</si>
  <si>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</si>
  <si>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</si>
  <si>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</si>
  <si>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</si>
  <si>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</si>
  <si>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</si>
  <si>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</si>
  <si>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</si>
  <si>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</si>
  <si>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</si>
  <si>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</si>
  <si>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</si>
  <si>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</si>
  <si>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</si>
  <si>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</si>
  <si>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</si>
  <si>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</si>
  <si>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</si>
  <si>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</si>
  <si>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</si>
  <si>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</si>
  <si>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</si>
  <si>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</si>
  <si>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</si>
  <si>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</si>
  <si>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</si>
  <si>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</si>
  <si>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</si>
  <si>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</si>
  <si>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</si>
  <si>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</si>
  <si>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</si>
  <si>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</si>
  <si>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</si>
  <si>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</si>
  <si>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</si>
  <si>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</si>
  <si>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</si>
  <si>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</si>
  <si>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</si>
  <si>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</si>
  <si>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</si>
  <si>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</si>
  <si>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</si>
  <si>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</si>
  <si>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</si>
  <si>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</si>
  <si>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</si>
  <si>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</si>
  <si>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</si>
  <si>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</si>
  <si>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</si>
  <si>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</si>
  <si>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</si>
  <si>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</si>
  <si>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</si>
  <si>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</si>
  <si>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</si>
  <si>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</si>
  <si>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</si>
  <si>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</si>
  <si>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</si>
  <si>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</si>
  <si>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</si>
  <si>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</si>
  <si>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</si>
  <si>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</si>
  <si>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</si>
  <si>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</si>
  <si>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</si>
  <si>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</si>
  <si>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</si>
  <si>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</si>
  <si>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</si>
  <si>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</si>
  <si>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</si>
  <si>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</si>
  <si>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</si>
  <si>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</si>
  <si>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</si>
  <si>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</si>
  <si>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</si>
  <si>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</si>
  <si>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</si>
  <si>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</si>
  <si>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</si>
  <si>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</si>
  <si>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</si>
  <si>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</si>
  <si>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</si>
  <si>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</si>
  <si>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</si>
  <si>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</si>
  <si>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</si>
  <si>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</si>
  <si>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</si>
  <si>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</si>
  <si>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</si>
  <si>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</si>
  <si>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</si>
  <si>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</si>
  <si>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</si>
  <si>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</si>
  <si>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</si>
  <si>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</si>
  <si>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</si>
  <si>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</si>
  <si>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</si>
  <si>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</si>
  <si>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</si>
  <si>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</si>
  <si>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</si>
  <si>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</si>
  <si>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</si>
  <si>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</si>
  <si>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</si>
  <si>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</si>
  <si>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</si>
  <si>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</si>
  <si>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</si>
  <si>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</si>
  <si>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</si>
  <si>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</si>
  <si>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</si>
  <si>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</si>
  <si>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</si>
  <si>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</si>
  <si>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</si>
  <si>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</si>
  <si>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</si>
  <si>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</si>
  <si>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</si>
  <si>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</si>
  <si>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</si>
  <si>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</si>
  <si>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</si>
  <si>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</si>
  <si>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</si>
  <si>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</si>
  <si>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</si>
  <si>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</si>
  <si>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</si>
  <si>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</si>
  <si>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</si>
  <si>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</si>
  <si>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</si>
  <si>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</si>
  <si>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</si>
  <si>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</si>
  <si>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</si>
  <si>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</si>
  <si>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</si>
  <si>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</si>
  <si>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</si>
  <si>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</si>
  <si>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</si>
  <si>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</si>
  <si>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</si>
  <si>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</si>
  <si>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</si>
  <si>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</si>
  <si>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</si>
  <si>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</si>
  <si>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</si>
  <si>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</si>
  <si>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</si>
  <si>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</si>
  <si>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</si>
  <si>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</si>
  <si>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</si>
  <si>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</si>
  <si>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</si>
  <si>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</si>
  <si>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</si>
  <si>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</si>
  <si>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</si>
  <si>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</si>
  <si>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</si>
  <si>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</si>
  <si>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</si>
  <si>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</si>
  <si>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</si>
  <si>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</si>
  <si>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</si>
  <si>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</si>
  <si>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</si>
  <si>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</si>
  <si>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</si>
  <si>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</si>
  <si>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</si>
  <si>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</si>
  <si>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</si>
  <si>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</si>
  <si>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</si>
  <si>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</si>
  <si>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</si>
  <si>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</si>
  <si>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</si>
  <si>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</si>
  <si>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</si>
  <si>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</si>
  <si>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</si>
  <si>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</si>
  <si>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</si>
  <si>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</si>
  <si>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</si>
  <si>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</si>
  <si>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</si>
  <si>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</si>
  <si>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</si>
  <si>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</si>
  <si>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</si>
  <si>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</si>
  <si>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</si>
  <si>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</si>
  <si>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</si>
  <si>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</si>
  <si>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</si>
  <si>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</si>
  <si>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</si>
  <si>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</si>
  <si>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</si>
  <si>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</si>
  <si>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</si>
  <si>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</si>
  <si>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</si>
  <si>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</si>
  <si>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</si>
  <si>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</si>
  <si>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</si>
  <si>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</si>
  <si>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</si>
  <si>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</si>
  <si>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</si>
  <si>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</si>
  <si>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</si>
  <si>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</si>
  <si>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</si>
  <si>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</si>
  <si>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</si>
  <si>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</si>
  <si>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</si>
  <si>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</si>
  <si>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</si>
  <si>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</si>
  <si>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</si>
  <si>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</si>
  <si>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</si>
  <si>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</si>
  <si>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</si>
  <si>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</si>
  <si>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</si>
  <si>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</si>
  <si>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</si>
  <si>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</si>
  <si>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</si>
  <si>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</si>
  <si>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</si>
  <si>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</si>
  <si>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</si>
  <si>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</si>
  <si>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</si>
  <si>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</si>
  <si>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</si>
  <si>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</si>
  <si>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</si>
  <si>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</si>
  <si>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</si>
  <si>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</si>
  <si>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</si>
  <si>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</si>
  <si>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</si>
  <si>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</si>
  <si>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</si>
  <si>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</si>
  <si>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</si>
  <si>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</si>
  <si>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</si>
  <si>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</si>
  <si>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</si>
  <si>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</si>
  <si>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</si>
  <si>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</si>
  <si>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</si>
  <si>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</si>
  <si>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</si>
  <si>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</si>
  <si>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</si>
  <si>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</si>
  <si>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</si>
  <si>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</si>
  <si>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</si>
  <si>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</si>
  <si>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</si>
  <si>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</si>
  <si>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</si>
  <si>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</si>
  <si>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</si>
  <si>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</si>
  <si>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</si>
  <si>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</si>
  <si>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</si>
  <si>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</si>
  <si>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</si>
  <si>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</si>
  <si>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</si>
  <si>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</si>
  <si>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</si>
  <si>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</si>
  <si>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</si>
  <si>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</si>
  <si>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</si>
  <si>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</si>
  <si>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</si>
  <si>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</si>
  <si>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</si>
  <si>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</si>
  <si>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</si>
  <si>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</si>
  <si>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</si>
  <si>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</si>
  <si>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</si>
  <si>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</si>
  <si>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</si>
  <si>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</si>
  <si>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</si>
  <si>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</si>
  <si>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</si>
  <si>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</si>
  <si>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</si>
  <si>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</si>
  <si>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</si>
  <si>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</si>
  <si>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</si>
  <si>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</si>
  <si>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</si>
  <si>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</si>
  <si>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</si>
  <si>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</si>
  <si>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</si>
  <si>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</si>
  <si>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</si>
  <si>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</si>
  <si>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</si>
  <si>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</si>
  <si>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</si>
  <si>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</si>
  <si>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</si>
  <si>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</si>
  <si>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</si>
  <si>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</si>
  <si>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</si>
  <si>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</si>
  <si>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</si>
  <si>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</si>
  <si>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</si>
  <si>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</si>
  <si>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</si>
  <si>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</si>
  <si>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</si>
  <si>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</si>
  <si>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</si>
  <si>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</si>
  <si>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</si>
  <si>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</si>
  <si>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</si>
  <si>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</si>
  <si>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</si>
  <si>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</si>
  <si>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</si>
  <si>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</si>
  <si>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</si>
  <si>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</si>
  <si>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</si>
  <si>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</si>
  <si>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</si>
  <si>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</si>
  <si>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</si>
  <si>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</si>
  <si>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</si>
  <si>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</si>
  <si>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</si>
  <si>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</si>
  <si>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</si>
  <si>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</si>
  <si>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</si>
  <si>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</si>
  <si>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</si>
  <si>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</si>
  <si>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</si>
  <si>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</si>
  <si>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</si>
  <si>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</si>
  <si>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</si>
  <si>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</si>
  <si>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</si>
  <si>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</si>
  <si>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</si>
  <si>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</si>
  <si>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</si>
  <si>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</si>
  <si>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</si>
  <si>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</si>
  <si>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</si>
  <si>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</si>
  <si>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</si>
  <si>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</si>
  <si>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</si>
  <si>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</si>
  <si>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</si>
  <si>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</si>
  <si>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</si>
  <si>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</si>
  <si>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</si>
  <si>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</si>
  <si>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</si>
  <si>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</si>
  <si>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</si>
  <si>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</si>
  <si>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</si>
  <si>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</si>
  <si>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</si>
  <si>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</si>
  <si>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</si>
  <si>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</si>
  <si>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</si>
  <si>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</si>
  <si>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</si>
  <si>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</si>
  <si>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</si>
  <si>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</si>
  <si>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</si>
  <si>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</si>
  <si>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</si>
  <si>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</si>
  <si>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</si>
  <si>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</si>
  <si>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</si>
  <si>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</si>
  <si>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</si>
  <si>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</si>
  <si>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</si>
  <si>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</si>
  <si>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</si>
  <si>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</si>
  <si>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</si>
  <si>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</si>
  <si>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</si>
  <si>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</si>
  <si>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</si>
  <si>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</si>
  <si>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</si>
  <si>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</si>
  <si>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</si>
  <si>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</si>
  <si>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</si>
  <si>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</si>
  <si>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</si>
  <si>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</si>
  <si>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</si>
  <si>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</si>
  <si>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</si>
  <si>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</si>
  <si>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</si>
  <si>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</si>
  <si>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</si>
  <si>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</si>
  <si>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</si>
  <si>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</si>
  <si>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</si>
  <si>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</si>
  <si>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</si>
  <si>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</si>
  <si>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</si>
  <si>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</si>
  <si>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</si>
  <si>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</si>
  <si>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</si>
  <si>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</si>
  <si>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</si>
  <si>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</si>
  <si>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</si>
  <si>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</si>
  <si>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</si>
  <si>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</si>
  <si>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</si>
  <si>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</si>
  <si>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</si>
  <si>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</si>
  <si>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</si>
  <si>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</si>
  <si>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</si>
  <si>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</si>
  <si>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</si>
  <si>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</si>
  <si>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</si>
  <si>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</si>
  <si>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</si>
  <si>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</si>
  <si>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</si>
  <si>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</si>
  <si>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</si>
  <si>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</si>
  <si>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</si>
  <si>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</si>
  <si>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</si>
  <si>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</si>
  <si>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</si>
  <si>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</si>
  <si>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</si>
  <si>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</si>
  <si>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</si>
  <si>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</si>
  <si>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</si>
  <si>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</si>
  <si>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</si>
  <si>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</si>
  <si>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</si>
  <si>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</si>
  <si>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</si>
  <si>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</si>
  <si>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</si>
  <si>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</si>
  <si>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</si>
  <si>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</si>
  <si>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</si>
  <si>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</si>
  <si>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</si>
  <si>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</si>
  <si>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</si>
  <si>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</si>
  <si>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</si>
  <si>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</si>
  <si>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</si>
  <si>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</si>
  <si>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</si>
  <si>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</si>
  <si>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</si>
  <si>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</si>
  <si>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</si>
  <si>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</si>
  <si>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</si>
  <si>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</si>
  <si>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</si>
  <si>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</si>
  <si>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</si>
  <si>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</si>
  <si>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</si>
  <si>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</si>
  <si>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</si>
  <si>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</si>
  <si>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</si>
  <si>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</si>
  <si>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</si>
  <si>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</si>
  <si>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</si>
  <si>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</si>
  <si>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</si>
  <si>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</si>
  <si>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</si>
  <si>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</si>
  <si>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</si>
  <si>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</si>
  <si>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</si>
  <si>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</si>
  <si>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</si>
  <si>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</si>
  <si>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</si>
  <si>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</si>
  <si>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</si>
  <si>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</si>
  <si>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</si>
  <si>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</si>
  <si>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</si>
  <si>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</si>
  <si>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</si>
  <si>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</si>
  <si>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</si>
  <si>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</si>
  <si>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</si>
  <si>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</si>
  <si>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</si>
  <si>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</si>
  <si>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</si>
  <si>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</si>
  <si>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</si>
  <si>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</si>
  <si>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</si>
  <si>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</si>
  <si>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</si>
  <si>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</si>
  <si>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</si>
  <si>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</si>
  <si>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</si>
  <si>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</si>
  <si>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</si>
  <si>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</si>
  <si>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</si>
  <si>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</si>
  <si>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</si>
  <si>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</si>
  <si>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</si>
  <si>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</si>
  <si>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</si>
  <si>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</si>
  <si>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</si>
  <si>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</si>
  <si>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</si>
  <si>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</si>
  <si>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</si>
  <si>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</si>
  <si>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</si>
  <si>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</si>
  <si>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</si>
  <si>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</si>
  <si>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</si>
  <si>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</si>
  <si>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</si>
  <si>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</si>
  <si>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</si>
  <si>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</si>
  <si>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</si>
  <si>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</si>
  <si>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</si>
  <si>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</si>
  <si>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</si>
  <si>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</si>
  <si>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</si>
  <si>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</si>
  <si>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</si>
  <si>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</si>
  <si>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</si>
  <si>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</si>
  <si>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</si>
  <si>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</si>
  <si>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</si>
  <si>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</si>
  <si>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</si>
  <si>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</si>
  <si>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</si>
  <si>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</si>
  <si>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</si>
  <si>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</si>
  <si>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</si>
  <si>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</si>
  <si>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</si>
  <si>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</si>
  <si>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</si>
  <si>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</si>
  <si>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</si>
  <si>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</si>
  <si>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</si>
  <si>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</si>
  <si>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</si>
  <si>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</si>
  <si>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</si>
  <si>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</si>
  <si>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</si>
  <si>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</si>
  <si>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</si>
  <si>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</si>
  <si>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</si>
  <si>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</si>
  <si>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</si>
  <si>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</si>
  <si>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</si>
  <si>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</si>
  <si>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</si>
  <si>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</si>
  <si>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</si>
  <si>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</si>
  <si>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</si>
  <si>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</si>
  <si>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</si>
  <si>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</si>
  <si>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</si>
  <si>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</si>
  <si>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</si>
  <si>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</si>
  <si>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</si>
  <si>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</si>
  <si>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</si>
  <si>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</si>
  <si>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</si>
  <si>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</si>
  <si>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</si>
  <si>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</si>
  <si>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</si>
  <si>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</si>
  <si>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</si>
  <si>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</si>
  <si>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</si>
  <si>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</si>
  <si>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</si>
  <si>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</si>
  <si>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</si>
  <si>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</si>
  <si>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</si>
  <si>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</si>
  <si>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</si>
  <si>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</si>
  <si>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</si>
  <si>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</si>
  <si>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</si>
  <si>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</si>
  <si>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</si>
  <si>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</si>
  <si>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</si>
  <si>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</si>
  <si>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</si>
  <si>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</si>
  <si>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</si>
  <si>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</si>
  <si>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</si>
  <si>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</si>
  <si>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</si>
  <si>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</si>
  <si>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</si>
  <si>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</si>
  <si>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</si>
  <si>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</si>
  <si>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</si>
  <si>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</si>
  <si>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</si>
  <si>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</si>
  <si>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</si>
  <si>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</si>
  <si>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</si>
  <si>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</si>
  <si>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</si>
  <si>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</si>
  <si>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</si>
  <si>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</si>
  <si>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</si>
  <si>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</si>
  <si>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</si>
  <si>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</si>
  <si>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</si>
  <si>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</si>
  <si>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</si>
  <si>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</si>
  <si>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</si>
  <si>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</si>
  <si>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</si>
  <si>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</si>
  <si>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</si>
  <si>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</si>
  <si>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</si>
  <si>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</si>
  <si>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</si>
  <si>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</si>
  <si>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</si>
  <si>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</si>
  <si>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</si>
  <si>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</si>
  <si>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</si>
  <si>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</si>
  <si>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</si>
  <si>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</si>
  <si>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</si>
  <si>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</si>
  <si>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</si>
  <si>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</si>
  <si>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</si>
  <si>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</si>
  <si>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</si>
  <si>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</si>
  <si>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</si>
  <si>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</si>
  <si>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</si>
  <si>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</si>
  <si>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</si>
  <si>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</si>
  <si>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</si>
  <si>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</si>
  <si>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</si>
  <si>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</si>
  <si>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</si>
  <si>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</si>
  <si>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</si>
  <si>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</si>
  <si>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</si>
  <si>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</si>
  <si>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</si>
  <si>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</si>
  <si>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</si>
  <si>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</si>
  <si>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</si>
  <si>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</si>
  <si>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</si>
  <si>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</si>
  <si>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</si>
  <si>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</si>
  <si>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</si>
  <si>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</si>
  <si>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</si>
  <si>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</si>
  <si>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</si>
  <si>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</si>
  <si>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</si>
  <si>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</si>
  <si>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</si>
  <si>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</si>
  <si>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</si>
  <si>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</si>
  <si>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</si>
  <si>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</si>
  <si>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</si>
  <si>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</si>
  <si>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</si>
  <si>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</si>
  <si>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</si>
  <si>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</si>
  <si>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</si>
  <si>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</si>
  <si>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</si>
  <si>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</si>
  <si>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</si>
  <si>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</si>
  <si>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</si>
  <si>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</si>
  <si>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</si>
  <si>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</si>
  <si>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</si>
  <si>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</si>
  <si>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</si>
  <si>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</si>
  <si>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</si>
  <si>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</si>
  <si>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</si>
  <si>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</si>
  <si>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</si>
  <si>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</si>
  <si>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</si>
  <si>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</si>
  <si>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</si>
  <si>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</si>
  <si>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</si>
  <si>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</si>
  <si>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</si>
  <si>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</si>
  <si>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</si>
  <si>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</si>
  <si>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</si>
  <si>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</si>
  <si>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</si>
  <si>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</si>
  <si>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</si>
  <si>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</si>
  <si>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</si>
  <si>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</si>
  <si>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</si>
  <si>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</si>
  <si>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</si>
  <si>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</si>
  <si>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</si>
  <si>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</si>
  <si>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</si>
  <si>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</si>
  <si>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</si>
  <si>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</si>
  <si>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</si>
  <si>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</si>
  <si>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</si>
  <si>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</si>
  <si>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</si>
  <si>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</si>
  <si>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</si>
  <si>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</si>
  <si>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</si>
  <si>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</si>
  <si>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</si>
  <si>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</si>
  <si>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</si>
  <si>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</si>
  <si>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</si>
  <si>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</si>
  <si>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</si>
  <si>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</si>
  <si>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</si>
  <si>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</si>
  <si>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</si>
  <si>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</si>
  <si>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</si>
  <si>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</si>
  <si>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</si>
  <si>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</si>
  <si>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</si>
  <si>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</si>
  <si>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</si>
  <si>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</si>
  <si>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</si>
  <si>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</si>
  <si>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</si>
  <si>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</si>
  <si>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</si>
  <si>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</si>
  <si>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</si>
  <si>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</si>
  <si>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</si>
  <si>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</si>
  <si>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</si>
  <si>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</si>
  <si>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</si>
  <si>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</si>
  <si>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</si>
  <si>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</si>
  <si>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</si>
  <si>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</si>
  <si>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</si>
  <si>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</si>
  <si>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</si>
  <si>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</si>
  <si>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</si>
  <si>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</si>
  <si>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</si>
  <si>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</si>
  <si>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</si>
  <si>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</si>
  <si>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</si>
  <si>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</si>
  <si>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</si>
  <si>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</si>
  <si>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</si>
  <si>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</si>
  <si>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</si>
  <si>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</si>
  <si>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</si>
  <si>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</si>
  <si>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</si>
  <si>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</si>
  <si>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</si>
  <si>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</si>
  <si>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</si>
  <si>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</si>
  <si>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</si>
  <si>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</si>
  <si>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</si>
  <si>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</si>
  <si>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</si>
  <si>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</si>
  <si>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</si>
  <si>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</si>
  <si>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</si>
  <si>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</si>
  <si>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</si>
  <si>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</si>
  <si>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</si>
  <si>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</si>
  <si>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</si>
  <si>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</si>
  <si>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</si>
  <si>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</si>
  <si>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</si>
  <si>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</si>
  <si>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</si>
  <si>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</si>
  <si>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</si>
  <si>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</si>
  <si>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</si>
  <si>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</si>
  <si>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</si>
  <si>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</si>
  <si>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</si>
  <si>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</si>
  <si>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</si>
  <si>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</si>
  <si>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</si>
  <si>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</si>
  <si>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</si>
  <si>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</si>
  <si>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</si>
  <si>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</si>
  <si>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</si>
  <si>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</si>
  <si>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</si>
  <si>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</si>
  <si>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</si>
  <si>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</si>
  <si>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</si>
  <si>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</si>
  <si>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</si>
  <si>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</si>
  <si>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</si>
  <si>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</si>
  <si>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</si>
  <si>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</si>
  <si>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</si>
  <si>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</si>
  <si>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</si>
  <si>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</si>
  <si>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</si>
  <si>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</si>
  <si>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</si>
  <si>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</si>
  <si>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</si>
  <si>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</si>
  <si>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</si>
  <si>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</si>
  <si>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</si>
  <si>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</si>
  <si>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</si>
  <si>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</si>
  <si>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</si>
  <si>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</si>
  <si>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</si>
  <si>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</si>
  <si>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</si>
  <si>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</si>
  <si>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</si>
  <si>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</si>
  <si>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</si>
  <si>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</si>
  <si>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</si>
  <si>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</si>
  <si>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</si>
  <si>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</si>
  <si>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</si>
  <si>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</si>
  <si>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</si>
  <si>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</si>
  <si>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</si>
  <si>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</si>
  <si>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</si>
  <si>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</si>
  <si>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</si>
  <si>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</si>
  <si>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</si>
  <si>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</si>
  <si>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</si>
  <si>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</si>
  <si>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</si>
  <si>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</si>
  <si>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</si>
  <si>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</si>
  <si>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</si>
  <si>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</si>
  <si>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</si>
  <si>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</si>
  <si>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</si>
  <si>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</si>
  <si>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</si>
  <si>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</si>
  <si>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</si>
  <si>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</si>
  <si>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</si>
  <si>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</si>
  <si>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</si>
  <si>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</si>
  <si>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</si>
  <si>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</si>
  <si>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</si>
  <si>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</si>
  <si>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</si>
  <si>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</si>
  <si>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</si>
  <si>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</si>
  <si>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</si>
  <si>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</si>
  <si>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</si>
  <si>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</si>
  <si>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</si>
  <si>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</si>
  <si>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</si>
  <si>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</si>
  <si>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</si>
  <si>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</si>
  <si>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</si>
  <si>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</si>
  <si>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</si>
  <si>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</si>
  <si>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</si>
  <si>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</si>
  <si>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</si>
  <si>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</si>
  <si>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</si>
  <si>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</si>
  <si>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</si>
  <si>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</si>
  <si>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</si>
  <si>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</si>
  <si>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</si>
  <si>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</si>
  <si>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</si>
  <si>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</si>
  <si>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</si>
  <si>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</si>
  <si>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</si>
  <si>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</si>
  <si>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</si>
  <si>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</si>
  <si>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</si>
  <si>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</si>
  <si>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</si>
  <si>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</si>
  <si>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</si>
  <si>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</si>
  <si>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</si>
  <si>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</si>
  <si>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</si>
  <si>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</si>
  <si>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</si>
  <si>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</si>
  <si>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</si>
  <si>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</si>
  <si>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</si>
  <si>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</si>
  <si>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</si>
  <si>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</si>
  <si>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</si>
  <si>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</si>
  <si>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</si>
  <si>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</si>
  <si>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</si>
  <si>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</si>
  <si>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</si>
  <si>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</si>
  <si>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</si>
  <si>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</si>
  <si>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</si>
  <si>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</si>
  <si>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</si>
  <si>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</si>
  <si>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</si>
  <si>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</si>
  <si>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</si>
  <si>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</si>
  <si>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</si>
  <si>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</si>
  <si>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</si>
  <si>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</si>
  <si>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</si>
  <si>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</si>
  <si>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</si>
  <si>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</si>
  <si>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</si>
  <si>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</si>
  <si>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</si>
  <si>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</si>
  <si>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</si>
  <si>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</si>
  <si>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</si>
  <si>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</si>
  <si>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</si>
  <si>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</si>
  <si>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</si>
  <si>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</si>
  <si>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</si>
  <si>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</si>
  <si>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</si>
  <si>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</si>
  <si>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</si>
  <si>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</si>
  <si>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</si>
  <si>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</si>
  <si>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</si>
  <si>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</si>
  <si>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</si>
  <si>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</si>
  <si>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</si>
  <si>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</si>
  <si>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</si>
  <si>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</si>
  <si>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</si>
  <si>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</si>
  <si>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</si>
  <si>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</si>
  <si>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</si>
  <si>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</si>
  <si>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</si>
  <si>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</si>
  <si>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</si>
  <si>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</si>
  <si>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</si>
  <si>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</si>
  <si>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</si>
  <si>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</si>
  <si>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</si>
  <si>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</si>
  <si>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</si>
  <si>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</si>
  <si>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</si>
  <si>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</si>
  <si>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</si>
  <si>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</si>
  <si>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</si>
  <si>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</si>
  <si>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</si>
  <si>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</si>
  <si>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</si>
  <si>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</si>
  <si>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</si>
  <si>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</si>
  <si>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</si>
  <si>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</si>
  <si>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</si>
  <si>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</si>
  <si>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</si>
  <si>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</si>
  <si>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</si>
  <si>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</si>
  <si>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</si>
  <si>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</si>
  <si>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</si>
  <si>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</si>
  <si>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</si>
  <si>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</si>
  <si>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</si>
  <si>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</si>
  <si>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</si>
  <si>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</si>
  <si>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</si>
  <si>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</si>
  <si>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</si>
  <si>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</si>
  <si>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</si>
  <si>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</si>
  <si>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</si>
  <si>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</si>
  <si>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</si>
  <si>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</si>
  <si>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</si>
  <si>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</si>
  <si>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</si>
  <si>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</si>
  <si>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</si>
  <si>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</si>
  <si>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</si>
  <si>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</si>
  <si>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</si>
  <si>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</si>
  <si>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</si>
  <si>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</si>
  <si>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</si>
  <si>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</si>
  <si>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</si>
  <si>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</si>
  <si>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</si>
  <si>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</si>
  <si>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</si>
  <si>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</si>
  <si>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</si>
  <si>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</si>
  <si>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</si>
  <si>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</si>
  <si>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</si>
  <si>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</si>
  <si>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</si>
  <si>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</si>
  <si>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</si>
  <si>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</si>
  <si>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</si>
  <si>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</si>
  <si>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</si>
  <si>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</si>
  <si>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</si>
  <si>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</si>
  <si>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</si>
  <si>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</si>
  <si>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</si>
  <si>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</si>
  <si>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</si>
  <si>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</si>
  <si>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</si>
  <si>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</si>
  <si>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</si>
  <si>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</si>
  <si>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</si>
  <si>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</si>
  <si>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</si>
  <si>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</si>
  <si>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</si>
  <si>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</si>
  <si>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</si>
  <si>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</si>
  <si>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</si>
  <si>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</si>
  <si>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</si>
  <si>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</si>
  <si>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</si>
  <si>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</si>
  <si>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</si>
  <si>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</si>
  <si>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</si>
  <si>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</si>
  <si>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</si>
  <si>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</si>
  <si>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</si>
  <si>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</si>
  <si>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</si>
  <si>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</si>
  <si>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</si>
  <si>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</si>
  <si>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</si>
  <si>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</si>
  <si>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</si>
  <si>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</si>
  <si>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</si>
  <si>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</si>
  <si>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</si>
  <si>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</si>
  <si>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</si>
  <si>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</si>
  <si>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</si>
  <si>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</si>
  <si>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</si>
  <si>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</si>
  <si>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</si>
  <si>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</si>
  <si>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</si>
  <si>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</si>
  <si>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</si>
  <si>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</si>
  <si>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</si>
  <si>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</si>
  <si>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</si>
  <si>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</si>
  <si>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</si>
  <si>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</si>
  <si>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</si>
  <si>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</si>
  <si>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</si>
  <si>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</si>
  <si>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</si>
  <si>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</si>
  <si>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</si>
  <si>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</si>
  <si>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</si>
  <si>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</si>
  <si>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</si>
  <si>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</si>
  <si>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</si>
  <si>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</si>
  <si>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</si>
  <si>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</si>
  <si>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</si>
  <si>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</si>
  <si>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</si>
  <si>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</si>
  <si>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</si>
  <si>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</si>
  <si>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</si>
  <si>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</si>
  <si>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</si>
  <si>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</si>
  <si>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</si>
  <si>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</si>
  <si>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</si>
  <si>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</si>
  <si>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</si>
  <si>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</si>
  <si>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</si>
  <si>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</si>
  <si>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</si>
  <si>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</si>
  <si>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</si>
  <si>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</si>
  <si>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</si>
  <si>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</si>
  <si>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</si>
  <si>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</si>
  <si>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</si>
  <si>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</si>
  <si>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</si>
  <si>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</si>
  <si>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</si>
  <si>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</si>
  <si>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</si>
  <si>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</si>
  <si>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</si>
  <si>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</si>
  <si>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</si>
  <si>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</si>
  <si>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</si>
  <si>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</si>
  <si>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</si>
  <si>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</si>
  <si>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</si>
  <si>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</si>
  <si>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</si>
  <si>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</si>
  <si>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</si>
  <si>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</si>
  <si>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</si>
  <si>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</si>
  <si>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</si>
  <si>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</si>
  <si>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</si>
  <si>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</si>
  <si>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</si>
  <si>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</si>
  <si>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</si>
  <si>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</si>
  <si>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</si>
  <si>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</si>
  <si>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</si>
  <si>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</si>
  <si>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</si>
  <si>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</si>
  <si>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</si>
  <si>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</si>
  <si>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</si>
  <si>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</si>
  <si>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</si>
  <si>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</si>
  <si>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</si>
  <si>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</si>
  <si>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</si>
  <si>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</si>
  <si>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</si>
  <si>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</si>
  <si>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</si>
  <si>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</si>
  <si>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</si>
  <si>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</si>
  <si>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</si>
  <si>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</si>
  <si>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</si>
  <si>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</si>
  <si>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</si>
  <si>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</si>
  <si>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</si>
  <si>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</si>
  <si>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</si>
  <si>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</si>
  <si>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</si>
  <si>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</si>
  <si>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</si>
  <si>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</si>
  <si>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</si>
  <si>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</si>
  <si>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</si>
  <si>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</si>
  <si>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</si>
  <si>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</si>
  <si>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</si>
  <si>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</si>
  <si>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</si>
  <si>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</si>
  <si>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</si>
  <si>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</si>
  <si>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</si>
  <si>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</si>
  <si>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</si>
  <si>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</si>
  <si>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</si>
  <si>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</si>
  <si>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</si>
  <si>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</si>
  <si>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</si>
  <si>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</si>
  <si>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</si>
  <si>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</si>
  <si>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</si>
  <si>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</si>
  <si>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</si>
  <si>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</si>
  <si>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</si>
  <si>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</si>
  <si>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</si>
  <si>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</si>
  <si>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</si>
  <si>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</si>
  <si>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</si>
  <si>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</si>
  <si>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</si>
  <si>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</si>
  <si>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</si>
  <si>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</si>
  <si>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</si>
  <si>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</si>
  <si>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</si>
  <si>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</si>
  <si>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</si>
  <si>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</si>
  <si>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</si>
  <si>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</si>
  <si>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</si>
  <si>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</si>
  <si>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</si>
  <si>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</si>
  <si>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</si>
  <si>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</si>
  <si>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</si>
  <si>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</si>
  <si>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</si>
  <si>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</si>
  <si>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</si>
  <si>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</si>
  <si>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</si>
  <si>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</si>
  <si>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</si>
  <si>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</si>
  <si>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</si>
  <si>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</si>
  <si>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</si>
  <si>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</si>
  <si>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</si>
  <si>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</si>
  <si>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</si>
  <si>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</si>
  <si>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</si>
  <si>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</si>
  <si>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</si>
  <si>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</si>
  <si>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</si>
  <si>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</si>
  <si>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</si>
  <si>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</si>
  <si>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</si>
  <si>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</si>
  <si>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</si>
  <si>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</si>
  <si>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</si>
  <si>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</si>
  <si>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</si>
  <si>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</si>
  <si>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</si>
  <si>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</si>
  <si>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</si>
  <si>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</si>
  <si>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</si>
  <si>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</si>
  <si>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</si>
  <si>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</si>
  <si>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</si>
  <si>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</si>
  <si>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</si>
  <si>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</si>
  <si>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</si>
  <si>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</si>
  <si>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</si>
  <si>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</si>
  <si>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</si>
  <si>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</si>
  <si>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</si>
  <si>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</si>
  <si>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</si>
  <si>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</si>
  <si>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</si>
  <si>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</si>
  <si>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</si>
  <si>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</si>
  <si>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</si>
  <si>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</si>
  <si>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</si>
  <si>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</si>
  <si>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</si>
  <si>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</si>
  <si>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</si>
  <si>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</si>
  <si>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</si>
  <si>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</si>
  <si>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</si>
  <si>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</si>
  <si>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</si>
  <si>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</si>
  <si>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</si>
  <si>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</si>
  <si>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</si>
  <si>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</si>
  <si>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</si>
  <si>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</si>
  <si>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</si>
  <si>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</si>
  <si>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</si>
  <si>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</si>
  <si>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</si>
  <si>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</si>
  <si>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</si>
  <si>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</si>
  <si>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</si>
  <si>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</si>
  <si>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</si>
  <si>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</si>
  <si>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</si>
  <si>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</si>
  <si>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</si>
  <si>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</si>
  <si>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</si>
  <si>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</si>
  <si>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</si>
  <si>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</si>
  <si>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</si>
  <si>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</si>
  <si>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</si>
  <si>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</si>
  <si>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</si>
  <si>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</si>
  <si>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</si>
  <si>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</si>
  <si>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</si>
  <si>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</si>
  <si>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</si>
  <si>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</si>
  <si>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</si>
  <si>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</si>
  <si>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</si>
  <si>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</si>
  <si>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</si>
  <si>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</si>
  <si>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</si>
  <si>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</si>
  <si>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</si>
  <si>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</si>
  <si>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</si>
  <si>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</si>
  <si>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</si>
  <si>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</si>
  <si>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</si>
  <si>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</si>
  <si>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</si>
  <si>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</si>
  <si>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</si>
  <si>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</si>
  <si>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</si>
  <si>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</si>
  <si>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</si>
  <si>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</si>
  <si>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</si>
  <si>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</si>
  <si>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</si>
  <si>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</si>
  <si>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</si>
  <si>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</si>
  <si>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</si>
  <si>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</si>
  <si>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</si>
  <si>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</si>
  <si>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</si>
  <si>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</si>
  <si>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</si>
  <si>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</si>
  <si>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</si>
  <si>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</si>
  <si>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</si>
  <si>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</si>
  <si>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</si>
  <si>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</si>
  <si>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</si>
  <si>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</si>
  <si>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</si>
  <si>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</si>
  <si>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</si>
  <si>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</si>
  <si>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</si>
  <si>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</si>
  <si>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</si>
  <si>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</si>
  <si>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</si>
  <si>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</si>
  <si>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</si>
  <si>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</si>
  <si>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</si>
  <si>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</si>
  <si>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</si>
  <si>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</si>
  <si>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</si>
  <si>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</si>
  <si>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</si>
  <si>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</si>
  <si>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</si>
  <si>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</si>
  <si>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</si>
  <si>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</si>
  <si>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</si>
  <si>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</si>
  <si>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</si>
  <si>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</si>
  <si>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</si>
  <si>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</si>
  <si>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</si>
  <si>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</si>
  <si>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</si>
  <si>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</si>
  <si>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</si>
  <si>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</si>
  <si>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</si>
  <si>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</si>
  <si>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</si>
  <si>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</si>
  <si>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</si>
  <si>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</si>
  <si>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</si>
  <si>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</si>
  <si>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</si>
  <si>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</si>
  <si>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</si>
  <si>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</si>
  <si>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</si>
  <si>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</si>
  <si>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</si>
  <si>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</si>
  <si>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</si>
  <si>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</si>
  <si>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</si>
  <si>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</si>
  <si>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</si>
  <si>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</si>
  <si>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</si>
  <si>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</si>
  <si>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</si>
  <si>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</si>
  <si>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</si>
  <si>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</si>
  <si>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</si>
  <si>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</si>
  <si>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</si>
  <si>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</si>
  <si>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</si>
  <si>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</si>
  <si>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</si>
  <si>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</si>
  <si>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</si>
  <si>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</si>
  <si>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</si>
  <si>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</si>
  <si>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</si>
  <si>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</si>
  <si>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</si>
  <si>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</si>
  <si>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</si>
  <si>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</si>
  <si>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</si>
  <si>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</si>
  <si>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</si>
  <si>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</si>
  <si>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</si>
  <si>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</si>
  <si>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</si>
  <si>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</si>
  <si>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</si>
  <si>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</si>
  <si>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</si>
  <si>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</si>
  <si>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</si>
  <si>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</si>
  <si>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</si>
  <si>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</si>
  <si>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</si>
  <si>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</si>
  <si>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</si>
  <si>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</si>
  <si>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</si>
  <si>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</si>
  <si>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</si>
  <si>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</si>
  <si>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</si>
  <si>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</si>
  <si>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</si>
  <si>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</si>
  <si>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</si>
  <si>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</si>
  <si>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</si>
  <si>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</si>
  <si>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</si>
  <si>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</si>
  <si>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</si>
  <si>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</si>
  <si>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</si>
  <si>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</si>
  <si>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</si>
  <si>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</si>
  <si>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</si>
  <si>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</si>
  <si>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</si>
  <si>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</si>
  <si>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</si>
  <si>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</si>
  <si>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</si>
  <si>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</si>
  <si>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</si>
  <si>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</si>
  <si>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</si>
  <si>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</si>
  <si>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</si>
  <si>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</si>
  <si>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</si>
  <si>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</si>
  <si>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</si>
  <si>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</si>
  <si>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</si>
  <si>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</si>
  <si>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</si>
  <si>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</si>
  <si>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</si>
  <si>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</si>
  <si>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</si>
  <si>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</si>
  <si>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</si>
  <si>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</si>
  <si>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</si>
  <si>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</si>
  <si>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</si>
  <si>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</si>
  <si>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</si>
  <si>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</si>
  <si>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</si>
  <si>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</si>
  <si>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</si>
  <si>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</si>
  <si>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</si>
  <si>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</si>
  <si>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</si>
  <si>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</si>
  <si>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</si>
  <si>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</si>
  <si>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</si>
  <si>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</si>
  <si>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</si>
  <si>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</si>
  <si>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</si>
  <si>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</si>
  <si>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</si>
  <si>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</si>
  <si>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</si>
  <si>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</si>
  <si>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</si>
  <si>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</si>
  <si>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</si>
  <si>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</si>
  <si>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</si>
  <si>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</si>
  <si>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</si>
  <si>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</si>
  <si>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</si>
  <si>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</si>
  <si>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</si>
  <si>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</si>
  <si>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</si>
  <si>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</si>
  <si>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</si>
  <si>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</si>
  <si>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</si>
  <si>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</si>
  <si>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</si>
  <si>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</si>
  <si>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</si>
  <si>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</si>
  <si>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</si>
  <si>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</si>
  <si>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</si>
  <si>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</si>
  <si>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</si>
  <si>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</si>
  <si>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</si>
  <si>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</si>
  <si>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</si>
  <si>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</si>
  <si>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</si>
  <si>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</si>
  <si>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</si>
  <si>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</si>
  <si>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</si>
  <si>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</si>
  <si>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</si>
  <si>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</si>
  <si>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</si>
  <si>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</si>
  <si>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</si>
  <si>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</si>
  <si>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</si>
  <si>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</si>
  <si>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</si>
  <si>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</si>
  <si>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</si>
  <si>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</si>
  <si>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</si>
  <si>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</si>
  <si>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</si>
  <si>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</si>
  <si>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</si>
  <si>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</si>
  <si>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</si>
  <si>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</si>
  <si>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</si>
  <si>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</si>
  <si>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</si>
  <si>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</si>
  <si>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</si>
  <si>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</si>
  <si>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</si>
  <si>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</si>
  <si>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</si>
  <si>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</si>
  <si>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</si>
  <si>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</si>
  <si>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</si>
  <si>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</si>
  <si>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</si>
  <si>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</si>
  <si>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</si>
  <si>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</si>
  <si>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</si>
  <si>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</si>
  <si>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</si>
  <si>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</si>
  <si>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</si>
  <si>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</si>
  <si>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</si>
  <si>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</si>
  <si>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</si>
  <si>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</si>
  <si>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</si>
  <si>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</si>
  <si>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</si>
  <si>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</si>
  <si>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</si>
  <si>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</si>
  <si>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</si>
  <si>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</si>
  <si>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</si>
  <si>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</si>
  <si>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</si>
  <si>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</si>
  <si>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</si>
  <si>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</si>
  <si>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</si>
  <si>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</si>
  <si>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</si>
  <si>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</si>
  <si>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</si>
  <si>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</si>
  <si>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</si>
  <si>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</si>
  <si>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</si>
  <si>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</si>
  <si>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</si>
  <si>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</si>
  <si>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</si>
  <si>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</si>
  <si>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</si>
  <si>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</si>
  <si>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</si>
  <si>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</si>
  <si>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</si>
  <si>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</si>
  <si>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</si>
  <si>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</si>
  <si>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</si>
  <si>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</si>
  <si>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</si>
  <si>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</si>
  <si>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</si>
  <si>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</si>
  <si>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</si>
  <si>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</si>
  <si>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</si>
  <si>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</si>
  <si>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</si>
  <si>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</si>
  <si>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</si>
  <si>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</si>
  <si>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</si>
  <si>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</si>
  <si>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</si>
  <si>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</si>
  <si>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</si>
  <si>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</si>
  <si>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</si>
  <si>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</si>
  <si>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</si>
  <si>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</si>
  <si>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</si>
  <si>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</si>
  <si>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</si>
  <si>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</si>
  <si>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</si>
  <si>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</si>
  <si>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</si>
  <si>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</si>
  <si>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</si>
  <si>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</si>
  <si>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</si>
  <si>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</si>
  <si>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</si>
  <si>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</si>
  <si>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</si>
  <si>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</si>
  <si>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</si>
  <si>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</si>
  <si>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</si>
  <si>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</si>
  <si>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</si>
  <si>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</si>
  <si>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</si>
  <si>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</si>
  <si>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</si>
  <si>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</si>
  <si>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</si>
  <si>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</si>
  <si>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</si>
  <si>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</si>
  <si>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</si>
  <si>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</si>
  <si>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</si>
  <si>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</si>
  <si>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</si>
  <si>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</si>
  <si>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</si>
  <si>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</si>
  <si>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</si>
  <si>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</si>
  <si>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</si>
  <si>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</si>
  <si>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</si>
  <si>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</si>
  <si>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</si>
  <si>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</si>
  <si>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</si>
  <si>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</si>
  <si>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</si>
  <si>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</si>
  <si>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</si>
  <si>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</si>
  <si>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</si>
  <si>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</si>
  <si>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</si>
  <si>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</si>
  <si>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</si>
  <si>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</si>
  <si>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</si>
  <si>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</si>
  <si>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</si>
  <si>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</si>
  <si>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</si>
  <si>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</si>
  <si>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</si>
  <si>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</si>
  <si>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</si>
  <si>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</si>
  <si>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</si>
  <si>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</si>
  <si>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</si>
  <si>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</si>
  <si>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</si>
  <si>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</si>
  <si>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</si>
  <si>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</si>
  <si>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</si>
  <si>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</si>
  <si>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</si>
  <si>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</si>
  <si>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</si>
  <si>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</si>
  <si>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</si>
  <si>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</si>
  <si>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</si>
  <si>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</si>
  <si>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</si>
  <si>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</si>
  <si>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</si>
  <si>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</si>
  <si>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</si>
  <si>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</si>
  <si>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</si>
  <si>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</si>
  <si>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</si>
  <si>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</si>
  <si>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</si>
  <si>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</si>
  <si>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</si>
  <si>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</si>
  <si>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</si>
  <si>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</si>
  <si>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</si>
  <si>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</si>
  <si>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</si>
  <si>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</si>
  <si>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</si>
  <si>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</si>
  <si>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</si>
  <si>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</si>
  <si>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</si>
  <si>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</si>
  <si>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</si>
  <si>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</si>
  <si>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</si>
  <si>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</si>
  <si>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</si>
  <si>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</si>
  <si>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</si>
  <si>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</si>
  <si>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</si>
  <si>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</si>
  <si>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</si>
  <si>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</si>
  <si>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</si>
  <si>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</si>
  <si>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</si>
  <si>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</si>
  <si>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</si>
  <si>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</si>
  <si>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</si>
  <si>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</si>
  <si>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</si>
  <si>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</si>
  <si>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</si>
  <si>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</si>
  <si>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</si>
  <si>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</si>
  <si>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</si>
  <si>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</si>
  <si>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</si>
  <si>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</si>
  <si>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</si>
  <si>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</si>
  <si>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</si>
  <si>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</si>
  <si>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</si>
  <si>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</si>
  <si>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</si>
  <si>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</si>
  <si>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</si>
  <si>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</si>
  <si>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</si>
  <si>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</si>
  <si>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</si>
  <si>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</si>
  <si>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</si>
  <si>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</si>
  <si>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</si>
  <si>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</si>
  <si>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</si>
  <si>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</si>
  <si>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</si>
  <si>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</si>
  <si>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</si>
  <si>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</si>
  <si>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</si>
  <si>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</si>
  <si>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</si>
  <si>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</si>
  <si>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</si>
  <si>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</si>
  <si>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</si>
  <si>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</si>
  <si>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</si>
  <si>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</si>
  <si>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</si>
  <si>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</si>
  <si>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</si>
  <si>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</si>
  <si>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</si>
  <si>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</si>
  <si>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</si>
  <si>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</si>
  <si>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</si>
  <si>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</si>
  <si>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</si>
  <si>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</si>
  <si>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</si>
  <si>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</si>
  <si>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</si>
  <si>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</si>
  <si>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</si>
  <si>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</si>
  <si>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</si>
  <si>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</si>
  <si>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</si>
  <si>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</si>
  <si>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</si>
  <si>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</si>
  <si>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</si>
  <si>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</si>
  <si>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</si>
  <si>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</si>
  <si>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</si>
  <si>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</si>
  <si>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</si>
  <si>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</si>
  <si>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</si>
  <si>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</si>
  <si>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</si>
  <si>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</si>
  <si>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</si>
  <si>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</si>
  <si>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</si>
  <si>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</si>
  <si>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</si>
  <si>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</si>
  <si>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</si>
  <si>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</si>
  <si>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</si>
  <si>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</si>
  <si>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</si>
  <si>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</si>
  <si>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</si>
  <si>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</si>
  <si>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</si>
  <si>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</si>
  <si>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</si>
  <si>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</si>
  <si>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</si>
  <si>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</si>
  <si>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</si>
  <si>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</si>
  <si>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</si>
  <si>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</si>
  <si>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</si>
  <si>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</si>
  <si>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</si>
  <si>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</si>
  <si>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</si>
  <si>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</si>
  <si>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</si>
  <si>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</si>
  <si>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</si>
  <si>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</si>
  <si>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</si>
  <si>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</si>
  <si>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</si>
  <si>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</si>
  <si>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</si>
  <si>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</si>
  <si>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</si>
  <si>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</si>
  <si>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</si>
  <si>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</si>
  <si>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</si>
  <si>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</si>
  <si>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</si>
  <si>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</si>
  <si>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</si>
  <si>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</si>
  <si>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</si>
  <si>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</si>
  <si>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</si>
  <si>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</si>
  <si>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</si>
  <si>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</si>
  <si>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</si>
  <si>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</si>
  <si>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</si>
  <si>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</si>
  <si>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</si>
  <si>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</si>
  <si>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</si>
  <si>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</si>
  <si>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</si>
  <si>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</si>
  <si>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</si>
  <si>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</si>
  <si>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</si>
  <si>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</si>
  <si>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</si>
  <si>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</si>
  <si>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</si>
  <si>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</si>
  <si>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</si>
  <si>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</si>
  <si>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</si>
  <si>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</si>
  <si>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</si>
  <si>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</si>
  <si>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</si>
  <si>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</si>
  <si>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</si>
  <si>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</si>
  <si>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</si>
  <si>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</si>
  <si>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</si>
  <si>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</si>
  <si>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</si>
  <si>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</si>
  <si>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</si>
  <si>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</si>
  <si>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</si>
  <si>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</si>
  <si>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</si>
  <si>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</si>
  <si>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</si>
  <si>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</si>
  <si>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</si>
  <si>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</si>
  <si>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</si>
  <si>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</si>
  <si>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</si>
  <si>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</si>
  <si>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</si>
  <si>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</si>
  <si>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</si>
  <si>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</si>
  <si>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</si>
  <si>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</si>
  <si>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</si>
  <si>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</si>
  <si>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</si>
  <si>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</si>
  <si>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</si>
  <si>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</si>
  <si>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</si>
  <si>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</si>
  <si>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</si>
  <si>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</si>
  <si>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</si>
  <si>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</si>
  <si>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</si>
  <si>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</si>
  <si>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</si>
  <si>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</si>
  <si>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</si>
  <si>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</si>
  <si>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</si>
  <si>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</si>
  <si>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</si>
  <si>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</si>
  <si>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</si>
  <si>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</si>
  <si>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</si>
  <si>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</si>
  <si>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</si>
  <si>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</si>
  <si>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</si>
  <si>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</si>
  <si>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</si>
  <si>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</si>
  <si>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</si>
  <si>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</si>
  <si>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</si>
  <si>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</si>
  <si>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</si>
  <si>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</si>
  <si>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</si>
  <si>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</si>
  <si>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</si>
  <si>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</si>
  <si>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</si>
  <si>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</si>
  <si>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</si>
  <si>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</si>
  <si>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</si>
  <si>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</si>
  <si>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</si>
  <si>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</si>
  <si>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</si>
  <si>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</si>
  <si>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</si>
  <si>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</si>
  <si>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</si>
  <si>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</si>
  <si>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</si>
  <si>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</si>
  <si>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</si>
  <si>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</si>
  <si>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</si>
  <si>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</si>
  <si>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</si>
  <si>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</si>
  <si>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</si>
  <si>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</si>
  <si>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</si>
  <si>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</si>
  <si>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</si>
  <si>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</si>
  <si>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</si>
  <si>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</si>
  <si>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</si>
  <si>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</si>
  <si>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</si>
  <si>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</si>
  <si>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</si>
  <si>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</si>
  <si>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</si>
  <si>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</si>
  <si>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</si>
  <si>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</si>
  <si>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</si>
  <si>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</si>
  <si>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</si>
  <si>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</si>
  <si>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</si>
  <si>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</si>
  <si>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</si>
  <si>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</si>
  <si>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</si>
  <si>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</si>
  <si>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</si>
  <si>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</si>
  <si>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</si>
  <si>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</si>
  <si>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</si>
  <si>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</si>
  <si>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</si>
  <si>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</si>
  <si>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</si>
  <si>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</si>
  <si>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</si>
  <si>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</si>
  <si>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</si>
  <si>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</si>
  <si>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</si>
  <si>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</si>
  <si>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</si>
  <si>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</si>
  <si>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</si>
  <si>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</si>
  <si>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</si>
  <si>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</si>
  <si>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</si>
  <si>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</si>
  <si>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</si>
  <si>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</si>
  <si>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</si>
  <si>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</si>
  <si>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</si>
  <si>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</si>
  <si>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</si>
  <si>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</si>
  <si>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</si>
  <si>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</si>
  <si>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</si>
  <si>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</si>
  <si>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</si>
  <si>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</si>
  <si>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</si>
  <si>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</si>
  <si>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</si>
  <si>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</si>
  <si>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</si>
  <si>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</si>
  <si>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</si>
  <si>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</si>
  <si>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</si>
  <si>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</si>
  <si>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</si>
  <si>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</si>
  <si>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</si>
  <si>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</si>
  <si>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</si>
  <si>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</si>
  <si>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</si>
  <si>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</si>
  <si>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</si>
  <si>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</si>
  <si>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</si>
  <si>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</si>
  <si>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</si>
  <si>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</si>
  <si>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</si>
  <si>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</si>
  <si>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</si>
  <si>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</si>
  <si>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</si>
  <si>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</si>
  <si>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</si>
  <si>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</si>
  <si>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</si>
  <si>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</si>
  <si>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</si>
  <si>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</si>
  <si>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</si>
  <si>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</si>
  <si>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</si>
  <si>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</si>
  <si>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</si>
  <si>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</si>
  <si>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</si>
  <si>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</si>
  <si>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</si>
  <si>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</si>
  <si>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</si>
  <si>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</si>
  <si>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</si>
  <si>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</si>
  <si>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</si>
  <si>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</si>
  <si>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</si>
  <si>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</si>
  <si>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</si>
  <si>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</si>
  <si>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</si>
  <si>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</si>
  <si>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</si>
  <si>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</si>
  <si>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</si>
  <si>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</si>
  <si>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</si>
  <si>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</si>
  <si>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</si>
  <si>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</si>
  <si>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</si>
  <si>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</si>
  <si>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</si>
  <si>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</si>
  <si>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</si>
  <si>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</si>
  <si>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</si>
  <si>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</si>
  <si>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</si>
  <si>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</si>
  <si>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</si>
  <si>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</si>
  <si>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</si>
  <si>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</si>
  <si>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</si>
  <si>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</si>
  <si>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</si>
  <si>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</si>
  <si>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</si>
  <si>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</si>
  <si>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</si>
  <si>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</si>
  <si>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</si>
  <si>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</si>
  <si>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</si>
  <si>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</si>
  <si>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</si>
  <si>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</si>
  <si>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</si>
  <si>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</si>
  <si>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</si>
  <si>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</si>
  <si>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</si>
  <si>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</si>
  <si>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</si>
  <si>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</si>
  <si>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</si>
  <si>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</si>
  <si>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</si>
  <si>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</si>
  <si>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</si>
  <si>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</si>
  <si>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</si>
  <si>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</si>
  <si>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</si>
  <si>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</si>
  <si>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</si>
  <si>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</si>
  <si>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</si>
  <si>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</si>
  <si>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</si>
  <si>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</si>
  <si>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</si>
  <si>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</si>
  <si>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</si>
  <si>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</si>
  <si>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</si>
  <si>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</si>
  <si>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</si>
  <si>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</si>
  <si>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</si>
  <si>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</si>
  <si>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</si>
  <si>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</si>
  <si>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</si>
  <si>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</si>
  <si>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</si>
  <si>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</si>
  <si>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</si>
  <si>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</si>
  <si>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</si>
  <si>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</si>
  <si>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</si>
  <si>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</si>
  <si>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</si>
  <si>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</si>
  <si>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</si>
  <si>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</si>
  <si>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</si>
  <si>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</si>
  <si>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</si>
  <si>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</si>
  <si>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</si>
  <si>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</si>
  <si>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</si>
  <si>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</si>
  <si>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</si>
  <si>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</si>
  <si>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</si>
  <si>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</si>
  <si>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</si>
  <si>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</si>
  <si>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</si>
  <si>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</si>
  <si>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</si>
  <si>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</si>
  <si>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</si>
  <si>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</si>
  <si>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</si>
  <si>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</si>
  <si>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</si>
  <si>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</si>
  <si>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</si>
  <si>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</si>
  <si>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</si>
  <si>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</si>
  <si>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</si>
  <si>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</si>
  <si>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</si>
  <si>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</si>
  <si>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</si>
  <si>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</si>
  <si>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</si>
  <si>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</si>
  <si>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</si>
  <si>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</si>
  <si>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</si>
  <si>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</si>
  <si>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</si>
  <si>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</si>
  <si>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</si>
  <si>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</si>
  <si>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</si>
  <si>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</si>
  <si>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</si>
  <si>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</si>
  <si>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</si>
  <si>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</si>
  <si>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</si>
  <si>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</si>
  <si>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</si>
  <si>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</si>
  <si>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</si>
  <si>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</si>
  <si>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</si>
  <si>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</si>
  <si>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</si>
  <si>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</si>
  <si>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</si>
  <si>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</si>
  <si>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</si>
  <si>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</si>
  <si>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</si>
  <si>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</si>
  <si>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</si>
  <si>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</si>
  <si>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</si>
  <si>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</si>
  <si>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</si>
  <si>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</si>
  <si>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</si>
  <si>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</si>
  <si>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</si>
  <si>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</si>
  <si>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</si>
  <si>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</si>
  <si>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</si>
  <si>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</si>
  <si>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</si>
  <si>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</si>
  <si>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</si>
  <si>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</si>
  <si>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</si>
  <si>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</si>
  <si>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</si>
  <si>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</si>
  <si>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</si>
  <si>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</si>
  <si>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</si>
  <si>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</si>
  <si>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</si>
  <si>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</si>
  <si>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</si>
  <si>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</si>
  <si>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</si>
  <si>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</si>
  <si>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</si>
  <si>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</si>
  <si>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</si>
  <si>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</si>
  <si>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</si>
  <si>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</si>
  <si>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</si>
  <si>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</si>
  <si>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</si>
  <si>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</si>
  <si>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</si>
  <si>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</si>
  <si>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</si>
  <si>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</si>
  <si>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</si>
  <si>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</si>
  <si>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</si>
  <si>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</si>
  <si>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</si>
  <si>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</si>
  <si>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</si>
  <si>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</si>
  <si>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</si>
  <si>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</si>
  <si>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</si>
  <si>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</si>
  <si>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</si>
  <si>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</si>
  <si>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</si>
  <si>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</si>
  <si>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</si>
  <si>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</si>
  <si>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</si>
  <si>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</si>
  <si>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</si>
  <si>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</si>
  <si>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</si>
  <si>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</si>
  <si>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</si>
  <si>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</si>
  <si>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</si>
  <si>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</si>
  <si>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</si>
  <si>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</si>
  <si>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</si>
  <si>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</si>
  <si>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</si>
  <si>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</si>
  <si>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</si>
  <si>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</si>
  <si>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</si>
  <si>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</si>
  <si>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</si>
  <si>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</si>
  <si>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</si>
  <si>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</si>
  <si>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</si>
  <si>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</si>
  <si>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</si>
  <si>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</si>
  <si>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</si>
  <si>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</si>
  <si>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</si>
  <si>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</si>
  <si>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</si>
  <si>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</si>
  <si>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</si>
  <si>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</si>
  <si>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</si>
  <si>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</si>
  <si>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</si>
  <si>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</si>
  <si>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</si>
  <si>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</si>
  <si>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</si>
  <si>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</si>
  <si>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</si>
  <si>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</si>
  <si>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</si>
  <si>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</si>
  <si>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</si>
  <si>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</si>
  <si>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</si>
  <si>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</si>
  <si>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</si>
  <si>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</si>
  <si>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</si>
  <si>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</si>
  <si>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</si>
  <si>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</si>
  <si>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</si>
  <si>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</si>
  <si>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</si>
  <si>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</si>
  <si>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</si>
  <si>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</si>
  <si>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</si>
  <si>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</si>
  <si>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</si>
  <si>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</si>
  <si>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</si>
  <si>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</si>
  <si>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</si>
  <si>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</si>
  <si>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</si>
  <si>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</si>
  <si>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</si>
  <si>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</si>
  <si>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</si>
  <si>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</si>
  <si>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</si>
  <si>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</si>
  <si>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</si>
  <si>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</si>
  <si>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</si>
  <si>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</si>
  <si>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</si>
  <si>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</si>
  <si>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</si>
  <si>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</si>
  <si>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</si>
  <si>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</si>
  <si>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</si>
  <si>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</si>
  <si>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</si>
  <si>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</si>
  <si>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</si>
  <si>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</si>
  <si>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</si>
  <si>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</si>
  <si>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</si>
  <si>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</si>
  <si>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</si>
  <si>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</si>
  <si>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</si>
  <si>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</si>
  <si>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</si>
  <si>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</si>
  <si>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</si>
  <si>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</si>
  <si>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</si>
  <si>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</si>
  <si>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</si>
  <si>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</si>
  <si>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</si>
  <si>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</si>
  <si>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</si>
  <si>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</si>
  <si>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</si>
  <si>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</si>
  <si>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</si>
  <si>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</si>
  <si>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</si>
  <si>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</si>
  <si>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</si>
  <si>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</si>
  <si>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</si>
  <si>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</si>
  <si>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</si>
  <si>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</si>
  <si>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</si>
  <si>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</si>
  <si>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</si>
  <si>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</si>
  <si>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</si>
  <si>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</si>
  <si>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</si>
  <si>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</si>
  <si>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</si>
  <si>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</si>
  <si>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</si>
  <si>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</si>
  <si>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</si>
  <si>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</si>
  <si>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</si>
  <si>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</si>
  <si>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</si>
  <si>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</si>
  <si>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</si>
  <si>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</si>
  <si>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</si>
  <si>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</si>
  <si>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</si>
  <si>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</si>
  <si>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</si>
  <si>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</si>
  <si>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</si>
  <si>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</si>
  <si>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</si>
  <si>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</si>
  <si>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</si>
  <si>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</si>
  <si>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</si>
  <si>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</si>
  <si>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</si>
  <si>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</si>
  <si>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</si>
  <si>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</si>
  <si>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</si>
  <si>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</si>
  <si>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</si>
  <si>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</si>
  <si>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</si>
  <si>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</si>
  <si>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</si>
  <si>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</si>
  <si>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</si>
  <si>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</si>
  <si>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</si>
  <si>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</si>
  <si>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</si>
  <si>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</si>
  <si>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</si>
  <si>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</si>
  <si>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</si>
  <si>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</si>
  <si>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</si>
  <si>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</si>
  <si>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</si>
  <si>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</si>
  <si>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</si>
  <si>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</si>
  <si>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</si>
  <si>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</si>
  <si>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</si>
  <si>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</si>
  <si>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</si>
  <si>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</si>
  <si>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</si>
  <si>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</si>
  <si>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</si>
  <si>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</si>
  <si>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</si>
  <si>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</si>
  <si>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</si>
  <si>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</si>
  <si>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</si>
  <si>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</si>
  <si>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</si>
  <si>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</si>
  <si>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</si>
  <si>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</si>
  <si>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</si>
  <si>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</si>
  <si>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</si>
  <si>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</si>
  <si>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</si>
  <si>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</si>
  <si>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</si>
  <si>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</si>
  <si>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</si>
  <si>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</si>
  <si>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</si>
  <si>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</si>
  <si>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</si>
  <si>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</si>
  <si>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</si>
  <si>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</si>
  <si>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</si>
  <si>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</si>
  <si>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</si>
  <si>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</si>
  <si>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</si>
  <si>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</si>
  <si>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</si>
  <si>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</si>
  <si>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</si>
  <si>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</si>
  <si>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</si>
  <si>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</si>
  <si>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</si>
  <si>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</si>
  <si>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</si>
  <si>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</si>
  <si>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</si>
  <si>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</si>
  <si>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</si>
  <si>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</si>
  <si>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</si>
  <si>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</si>
  <si>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</si>
  <si>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</si>
  <si>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</si>
  <si>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</si>
  <si>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</si>
  <si>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</si>
  <si>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</si>
  <si>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</si>
  <si>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</si>
  <si>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</si>
  <si>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</si>
  <si>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</si>
  <si>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</si>
  <si>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</si>
  <si>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</si>
  <si>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</si>
  <si>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</si>
  <si>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</si>
  <si>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</si>
  <si>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</si>
  <si>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</si>
  <si>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</si>
  <si>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</si>
  <si>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</si>
  <si>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</si>
  <si>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</si>
  <si>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</si>
  <si>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</si>
  <si>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</si>
  <si>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</si>
  <si>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</si>
  <si>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</si>
  <si>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</si>
  <si>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</si>
  <si>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</si>
  <si>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</si>
  <si>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</si>
  <si>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</si>
  <si>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</si>
  <si>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</si>
  <si>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</si>
  <si>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</si>
  <si>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</si>
  <si>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</si>
  <si>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</si>
  <si>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</si>
  <si>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</si>
  <si>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</si>
  <si>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</si>
  <si>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</si>
  <si>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</si>
  <si>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</si>
  <si>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</si>
  <si>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</si>
  <si>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</si>
  <si>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</si>
  <si>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</si>
  <si>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</si>
  <si>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</si>
  <si>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</si>
  <si>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</si>
  <si>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</si>
  <si>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</si>
  <si>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</si>
  <si>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</si>
  <si>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</si>
  <si>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</si>
  <si>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</si>
  <si>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</si>
  <si>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</si>
  <si>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</si>
  <si>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</si>
  <si>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</si>
  <si>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</si>
  <si>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</si>
  <si>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</si>
  <si>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</si>
  <si>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</si>
  <si>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</si>
  <si>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</si>
  <si>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</si>
  <si>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</si>
  <si>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</si>
  <si>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</si>
  <si>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</si>
  <si>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</si>
  <si>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</si>
  <si>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</si>
  <si>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</si>
  <si>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</si>
  <si>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</si>
  <si>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</si>
  <si>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</si>
  <si>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</si>
  <si>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</si>
  <si>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</si>
  <si>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</si>
  <si>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</si>
  <si>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</si>
  <si>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</si>
  <si>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</si>
  <si>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</si>
  <si>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</si>
  <si>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</si>
  <si>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</si>
  <si>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</si>
  <si>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</si>
  <si>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</si>
  <si>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</si>
  <si>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</si>
  <si>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</si>
  <si>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</si>
  <si>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</si>
  <si>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</si>
  <si>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</si>
  <si>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</si>
  <si>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</si>
  <si>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</si>
  <si>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</si>
  <si>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</si>
  <si>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</si>
  <si>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</si>
  <si>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</si>
  <si>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</si>
  <si>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</si>
  <si>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</si>
  <si>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</si>
  <si>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</si>
  <si>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</si>
  <si>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</si>
  <si>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</si>
  <si>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</si>
  <si>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</si>
  <si>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</si>
  <si>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</si>
  <si>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</si>
  <si>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</si>
  <si>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</si>
  <si>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</si>
  <si>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</si>
  <si>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</si>
  <si>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</si>
  <si>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</si>
  <si>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</si>
  <si>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</si>
  <si>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</si>
  <si>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</si>
  <si>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</si>
  <si>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</si>
  <si>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</si>
  <si>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</si>
  <si>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</si>
  <si>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</si>
  <si>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</si>
  <si>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</si>
  <si>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</si>
  <si>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</si>
  <si>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</si>
  <si>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</si>
  <si>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</si>
  <si>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</si>
  <si>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</si>
  <si>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</si>
  <si>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</si>
  <si>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</si>
  <si>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</si>
  <si>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</si>
  <si>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</si>
  <si>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</si>
  <si>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</si>
  <si>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</si>
  <si>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</si>
  <si>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</si>
  <si>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</si>
  <si>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</si>
  <si>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</si>
  <si>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</si>
  <si>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</si>
  <si>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</si>
  <si>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</si>
  <si>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</si>
  <si>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</si>
  <si>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</si>
  <si>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</si>
  <si>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</si>
  <si>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</si>
  <si>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</si>
  <si>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</si>
  <si>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</si>
  <si>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</si>
  <si>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</si>
  <si>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</si>
  <si>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</si>
  <si>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</si>
  <si>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</si>
  <si>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</si>
  <si>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</si>
  <si>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</si>
  <si>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</si>
  <si>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</si>
  <si>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</si>
  <si>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</si>
  <si>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</si>
  <si>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</si>
  <si>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</si>
  <si>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</si>
  <si>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</si>
  <si>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</si>
  <si>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</si>
  <si>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</si>
  <si>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</si>
  <si>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</si>
  <si>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</si>
  <si>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</si>
  <si>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</si>
  <si>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</si>
  <si>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</si>
  <si>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</si>
  <si>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</si>
  <si>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</si>
  <si>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</si>
  <si>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</si>
  <si>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</si>
  <si>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</si>
  <si>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</si>
  <si>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</si>
  <si>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</si>
  <si>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</si>
  <si>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</si>
  <si>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</si>
  <si>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</si>
  <si>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</si>
  <si>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</si>
  <si>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</si>
  <si>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</si>
  <si>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</si>
  <si>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</si>
  <si>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</si>
  <si>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</si>
  <si>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</si>
  <si>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</si>
  <si>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</si>
  <si>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</si>
  <si>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</si>
  <si>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</si>
  <si>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</si>
  <si>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</si>
  <si>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</si>
  <si>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</si>
  <si>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</si>
  <si>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</si>
  <si>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</si>
  <si>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</si>
  <si>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</si>
  <si>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</si>
  <si>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</si>
  <si>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</si>
  <si>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</si>
  <si>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</si>
  <si>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</si>
  <si>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</si>
  <si>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</si>
  <si>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</si>
  <si>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</si>
  <si>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</si>
  <si>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</si>
  <si>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</si>
  <si>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</si>
  <si>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</si>
  <si>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</si>
  <si>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</si>
  <si>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</si>
  <si>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</si>
  <si>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</si>
  <si>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</si>
  <si>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</si>
  <si>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</si>
  <si>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</si>
  <si>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</si>
  <si>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</si>
  <si>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</si>
  <si>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</si>
  <si>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</si>
  <si>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</si>
  <si>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</si>
  <si>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</si>
  <si>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</si>
  <si>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</si>
  <si>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</si>
  <si>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</si>
  <si>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</si>
  <si>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</si>
  <si>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</si>
  <si>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</si>
  <si>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</si>
  <si>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</si>
  <si>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</si>
  <si>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</si>
  <si>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</si>
  <si>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</si>
  <si>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</si>
  <si>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</si>
  <si>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</si>
  <si>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</si>
  <si>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</si>
  <si>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</si>
  <si>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</si>
  <si>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</si>
  <si>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</si>
  <si>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</si>
  <si>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</si>
  <si>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</si>
  <si>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</si>
  <si>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</si>
  <si>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</si>
  <si>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</si>
  <si>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</si>
  <si>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</si>
  <si>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</si>
  <si>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</si>
  <si>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</si>
  <si>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</si>
  <si>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</si>
  <si>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</si>
  <si>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</si>
  <si>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</si>
  <si>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</si>
  <si>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</si>
  <si>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</si>
  <si>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</si>
  <si>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</si>
  <si>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</si>
  <si>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</si>
  <si>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</si>
  <si>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</si>
  <si>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</si>
  <si>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</si>
  <si>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</si>
  <si>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</si>
  <si>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</si>
  <si>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</si>
  <si>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</si>
  <si>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</si>
  <si>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</si>
  <si>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</si>
  <si>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</si>
  <si>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</si>
  <si>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</si>
  <si>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</si>
  <si>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</si>
  <si>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</si>
  <si>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</si>
  <si>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</si>
  <si>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</si>
  <si>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</si>
  <si>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</si>
  <si>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</si>
  <si>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</si>
  <si>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</si>
  <si>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</si>
  <si>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</si>
  <si>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</si>
  <si>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</si>
  <si>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</si>
  <si>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</si>
  <si>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</si>
  <si>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</si>
  <si>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</si>
  <si>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</si>
  <si>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</si>
  <si>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</si>
  <si>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</si>
  <si>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</si>
  <si>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</si>
  <si>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</si>
  <si>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</si>
  <si>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</si>
  <si>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</si>
  <si>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</si>
  <si>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</si>
  <si>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</si>
  <si>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</si>
  <si>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</si>
  <si>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</si>
  <si>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</si>
  <si>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</si>
  <si>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</si>
  <si>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</si>
  <si>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</si>
  <si>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</si>
  <si>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</si>
  <si>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</si>
  <si>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</si>
  <si>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</si>
  <si>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</si>
  <si>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</si>
  <si>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</si>
  <si>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</si>
  <si>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</si>
  <si>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</si>
  <si>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</si>
  <si>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</si>
  <si>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</si>
  <si>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</si>
  <si>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</si>
  <si>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</si>
  <si>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</si>
  <si>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</si>
  <si>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</si>
  <si>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</si>
  <si>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</si>
  <si>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</si>
  <si>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</si>
  <si>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</si>
  <si>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</si>
  <si>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</si>
  <si>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</si>
  <si>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</si>
  <si>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</si>
  <si>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</si>
  <si>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</si>
  <si>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</si>
  <si>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</si>
  <si>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</si>
  <si>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</si>
  <si>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</si>
  <si>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</si>
  <si>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</si>
  <si>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</si>
  <si>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</si>
  <si>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</si>
  <si>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</si>
  <si>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</si>
  <si>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</si>
  <si>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</si>
  <si>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</si>
  <si>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</si>
  <si>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</si>
  <si>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</si>
  <si>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</si>
  <si>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</si>
  <si>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</si>
  <si>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</si>
  <si>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</si>
  <si>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</si>
  <si>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</si>
  <si>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</si>
  <si>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</si>
  <si>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</si>
  <si>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</si>
  <si>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</si>
  <si>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</si>
  <si>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</si>
  <si>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</si>
  <si>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</si>
  <si>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</si>
  <si>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</si>
  <si>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</si>
  <si>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</si>
  <si>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</si>
  <si>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</si>
  <si>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</si>
  <si>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</si>
  <si>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</si>
  <si>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</si>
  <si>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</si>
  <si>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</si>
  <si>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</si>
  <si>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</si>
  <si>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</si>
  <si>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</si>
  <si>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</si>
  <si>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</si>
  <si>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</si>
  <si>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</si>
  <si>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</si>
  <si>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</si>
  <si>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</si>
  <si>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</si>
  <si>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</si>
  <si>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</si>
  <si>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</si>
  <si>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</si>
  <si>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</si>
  <si>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</si>
  <si>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</si>
  <si>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</si>
  <si>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</si>
  <si>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</si>
  <si>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</si>
  <si>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</si>
  <si>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</si>
  <si>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</si>
  <si>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</si>
  <si>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</si>
  <si>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</si>
  <si>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</si>
  <si>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</si>
  <si>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</si>
  <si>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</si>
  <si>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</si>
  <si>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</si>
  <si>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</si>
  <si>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</si>
  <si>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</si>
  <si>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</si>
  <si>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</si>
  <si>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</si>
  <si>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</si>
  <si>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</si>
  <si>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</si>
  <si>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</si>
  <si>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</si>
  <si>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</si>
  <si>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</si>
  <si>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</si>
  <si>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</si>
  <si>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</si>
  <si>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</si>
  <si>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</si>
  <si>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</si>
  <si>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</si>
  <si>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</si>
  <si>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</si>
  <si>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</si>
  <si>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</si>
  <si>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</si>
  <si>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</si>
  <si>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</si>
  <si>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</si>
  <si>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</si>
  <si>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</si>
  <si>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</si>
  <si>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</si>
  <si>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</si>
  <si>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</si>
  <si>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</si>
  <si>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</si>
  <si>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</si>
  <si>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</si>
  <si>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</si>
  <si>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</si>
  <si>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</si>
  <si>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</si>
  <si>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</si>
  <si>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</si>
  <si>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</si>
  <si>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</si>
  <si>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</si>
  <si>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</si>
  <si>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</si>
  <si>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</si>
  <si>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</si>
  <si>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</si>
  <si>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</si>
  <si>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</si>
  <si>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</si>
  <si>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</si>
  <si>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</si>
  <si>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</si>
  <si>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</si>
  <si>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</si>
  <si>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</si>
  <si>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</si>
  <si>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</si>
  <si>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</si>
  <si>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</si>
  <si>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</si>
  <si>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</si>
  <si>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</si>
  <si>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</si>
  <si>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</si>
  <si>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</si>
  <si>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</si>
  <si>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</si>
  <si>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</si>
  <si>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</si>
  <si>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</si>
  <si>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</si>
  <si>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</si>
  <si>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</si>
  <si>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</si>
  <si>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</si>
  <si>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</si>
  <si>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</si>
  <si>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</si>
  <si>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</si>
  <si>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</si>
  <si>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</si>
  <si>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</si>
  <si>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</si>
  <si>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</si>
  <si>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</si>
  <si>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</si>
  <si>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</si>
  <si>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</si>
  <si>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</si>
  <si>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</si>
  <si>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</si>
  <si>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</si>
  <si>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</si>
  <si>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</si>
  <si>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</si>
  <si>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</si>
  <si>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</si>
  <si>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</si>
  <si>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</si>
  <si>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</si>
  <si>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</si>
  <si>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</si>
  <si>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</si>
  <si>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</si>
  <si>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</si>
  <si>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</si>
  <si>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</si>
  <si>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</si>
  <si>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</si>
  <si>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</si>
  <si>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</si>
  <si>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</si>
  <si>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</si>
  <si>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</si>
  <si>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</si>
  <si>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</si>
  <si>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</si>
  <si>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</si>
  <si>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</si>
  <si>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</si>
  <si>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</si>
  <si>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</si>
  <si>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</si>
  <si>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</si>
  <si>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</si>
  <si>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</si>
  <si>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</si>
  <si>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</si>
  <si>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</si>
  <si>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</si>
  <si>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</si>
  <si>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</si>
  <si>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</si>
  <si>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</si>
  <si>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</si>
  <si>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</si>
  <si>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</si>
  <si>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</si>
  <si>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</si>
  <si>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</si>
  <si>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</si>
  <si>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</si>
  <si>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</si>
  <si>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</si>
  <si>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</si>
  <si>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</si>
  <si>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</si>
  <si>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</si>
  <si>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</si>
  <si>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</si>
  <si>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</si>
  <si>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</si>
  <si>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</si>
  <si>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</si>
  <si>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</si>
  <si>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</si>
  <si>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</si>
  <si>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</si>
  <si>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</si>
  <si>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</si>
  <si>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</si>
  <si>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</si>
  <si>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</si>
  <si>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</si>
  <si>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</si>
  <si>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</si>
  <si>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</si>
  <si>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</si>
  <si>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</si>
  <si>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</si>
  <si>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</si>
  <si>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</si>
  <si>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</si>
  <si>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</si>
  <si>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</si>
  <si>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</si>
  <si>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</si>
  <si>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</si>
  <si>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</si>
  <si>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</si>
  <si>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</si>
  <si>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</si>
  <si>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</si>
  <si>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</si>
  <si>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</si>
  <si>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</si>
  <si>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</si>
  <si>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</si>
  <si>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</si>
  <si>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</si>
  <si>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</si>
  <si>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</si>
  <si>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</si>
  <si>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</si>
  <si>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</si>
  <si>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</si>
  <si>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</si>
  <si>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</si>
  <si>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</si>
  <si>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</si>
  <si>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</si>
  <si>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</si>
  <si>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</si>
  <si>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</si>
  <si>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</si>
  <si>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</si>
  <si>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</si>
  <si>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</si>
  <si>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</si>
  <si>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</si>
  <si>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</si>
  <si>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</si>
  <si>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</si>
  <si>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</si>
  <si>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</si>
  <si>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</si>
  <si>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</si>
  <si>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</si>
  <si>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</si>
  <si>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</si>
  <si>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</si>
  <si>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</si>
  <si>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</si>
  <si>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</si>
  <si>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</si>
  <si>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</si>
  <si>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</si>
  <si>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</si>
  <si>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</si>
  <si>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</si>
  <si>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</si>
  <si>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</si>
  <si>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</si>
  <si>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</si>
  <si>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</si>
  <si>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</si>
  <si>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</si>
  <si>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</si>
  <si>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</si>
  <si>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</si>
  <si>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</si>
  <si>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</si>
  <si>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</si>
  <si>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</si>
  <si>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</si>
  <si>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</si>
  <si>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</si>
  <si>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</si>
  <si>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</si>
  <si>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</si>
  <si>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</si>
  <si>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</si>
  <si>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</si>
  <si>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</si>
  <si>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</si>
  <si>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</si>
  <si>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</si>
  <si>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</si>
  <si>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</si>
  <si>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</si>
  <si>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</si>
  <si>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</si>
  <si>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</si>
  <si>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</si>
  <si>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</si>
  <si>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</si>
  <si>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</si>
  <si>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</si>
  <si>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</si>
  <si>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</si>
  <si>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</si>
  <si>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</si>
  <si>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</si>
  <si>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</si>
  <si>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</si>
  <si>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</si>
  <si>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</si>
  <si>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</si>
  <si>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</si>
  <si>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</si>
  <si>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</si>
  <si>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</si>
  <si>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</si>
  <si>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</si>
  <si>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</si>
  <si>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</si>
  <si>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</si>
  <si>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</si>
  <si>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</si>
  <si>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</si>
  <si>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</si>
  <si>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</si>
  <si>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</si>
  <si>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</si>
  <si>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</si>
  <si>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</si>
  <si>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</si>
  <si>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</si>
  <si>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</si>
  <si>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</si>
  <si>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</si>
  <si>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</si>
  <si>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</si>
  <si>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</si>
  <si>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</si>
  <si>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</si>
  <si>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</si>
  <si>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</si>
  <si>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</si>
  <si>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</si>
  <si>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</si>
  <si>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</si>
  <si>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</si>
  <si>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</si>
  <si>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</si>
  <si>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</si>
  <si>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</si>
  <si>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</si>
  <si>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</si>
  <si>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</si>
  <si>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</si>
  <si>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</si>
  <si>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</si>
  <si>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</si>
  <si>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</si>
  <si>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</si>
  <si>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</si>
  <si>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</si>
  <si>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</si>
  <si>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</si>
  <si>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</si>
  <si>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</si>
  <si>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</si>
  <si>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</si>
  <si>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</si>
  <si>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</si>
  <si>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</si>
  <si>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</si>
  <si>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</si>
  <si>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</si>
  <si>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</si>
  <si>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</si>
  <si>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</si>
  <si>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</si>
  <si>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</si>
  <si>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</si>
  <si>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</si>
  <si>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</si>
  <si>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</si>
  <si>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</si>
  <si>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</si>
  <si>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</si>
  <si>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</si>
  <si>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</si>
  <si>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</si>
  <si>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</si>
  <si>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</si>
  <si>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</si>
  <si>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</si>
  <si>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</si>
  <si>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</si>
  <si>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</si>
  <si>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</si>
  <si>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</si>
  <si>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</si>
  <si>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</si>
  <si>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</si>
  <si>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</si>
  <si>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</si>
  <si>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</si>
  <si>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</si>
  <si>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</si>
  <si>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</si>
  <si>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</si>
  <si>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</si>
  <si>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</si>
  <si>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</si>
  <si>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</si>
  <si>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</si>
  <si>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</si>
  <si>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</si>
  <si>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</si>
  <si>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</si>
  <si>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</si>
  <si>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</si>
  <si>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</si>
  <si>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</si>
  <si>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</si>
  <si>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</si>
  <si>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</si>
  <si>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</si>
  <si>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</si>
  <si>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</si>
  <si>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</si>
  <si>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</si>
  <si>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</si>
  <si>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</si>
  <si>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</si>
  <si>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</si>
  <si>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</si>
  <si>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</si>
  <si>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</si>
  <si>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</si>
  <si>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</si>
  <si>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</si>
  <si>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</si>
  <si>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</si>
  <si>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</si>
  <si>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</si>
  <si>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</si>
  <si>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</si>
  <si>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</si>
  <si>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</si>
  <si>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</si>
  <si>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</si>
  <si>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</si>
  <si>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</si>
  <si>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</si>
  <si>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</si>
  <si>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</si>
  <si>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</si>
  <si>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</si>
  <si>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</si>
  <si>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</si>
  <si>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</si>
  <si>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</si>
  <si>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</si>
  <si>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</si>
  <si>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</si>
  <si>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</si>
  <si>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</si>
  <si>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</si>
  <si>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</si>
  <si>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</si>
  <si>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</si>
  <si>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</si>
  <si>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</si>
  <si>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</si>
  <si>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</si>
  <si>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</si>
  <si>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</si>
  <si>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</si>
  <si>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</si>
  <si>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</si>
  <si>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</si>
  <si>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</si>
  <si>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</si>
  <si>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</si>
  <si>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</si>
  <si>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</si>
  <si>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</si>
  <si>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</si>
  <si>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</si>
  <si>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</si>
  <si>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</si>
  <si>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</si>
  <si>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</si>
  <si>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</si>
  <si>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</si>
  <si>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</si>
  <si>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</si>
  <si>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</si>
  <si>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</si>
  <si>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</si>
  <si>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</si>
  <si>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</si>
  <si>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</si>
  <si>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</si>
  <si>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</si>
  <si>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</si>
  <si>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</si>
  <si>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</si>
  <si>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</si>
  <si>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</si>
  <si>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</si>
  <si>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</si>
  <si>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</si>
  <si>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</si>
  <si>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</si>
  <si>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</si>
  <si>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</si>
  <si>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</si>
  <si>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</si>
  <si>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</si>
  <si>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</si>
  <si>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</si>
  <si>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</si>
  <si>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</si>
  <si>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</si>
  <si>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</si>
  <si>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</si>
  <si>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</si>
  <si>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</si>
  <si>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</si>
  <si>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</si>
  <si>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</si>
  <si>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</si>
  <si>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</si>
  <si>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</si>
  <si>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</si>
  <si>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</si>
  <si>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</si>
  <si>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</si>
  <si>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</si>
  <si>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</si>
  <si>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</si>
  <si>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</si>
  <si>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</si>
  <si>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</si>
  <si>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</si>
  <si>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</si>
  <si>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</si>
  <si>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</si>
  <si>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</si>
  <si>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</si>
  <si>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</si>
  <si>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</si>
  <si>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</si>
  <si>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</si>
  <si>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</si>
  <si>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</si>
  <si>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</si>
  <si>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</si>
  <si>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</si>
  <si>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</si>
  <si>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</si>
  <si>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</si>
  <si>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</si>
  <si>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</si>
  <si>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</si>
  <si>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</si>
  <si>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</si>
  <si>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</si>
  <si>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</si>
  <si>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</si>
  <si>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</si>
  <si>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</si>
  <si>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</si>
  <si>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</si>
  <si>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</si>
  <si>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</si>
  <si>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</si>
  <si>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</si>
  <si>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</si>
  <si>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</si>
  <si>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</si>
  <si>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</si>
  <si>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</si>
  <si>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</si>
  <si>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</si>
  <si>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</si>
  <si>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</si>
  <si>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</si>
  <si>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</si>
  <si>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</si>
  <si>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</si>
  <si>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</si>
  <si>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</si>
  <si>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</si>
  <si>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</si>
  <si>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</si>
  <si>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</si>
  <si>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</si>
  <si>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</si>
  <si>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</si>
  <si>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</si>
  <si>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</si>
  <si>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</si>
  <si>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</si>
  <si>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</si>
  <si>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</si>
  <si>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</si>
  <si>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</si>
  <si>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</si>
  <si>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</si>
  <si>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</si>
  <si>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</si>
  <si>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</si>
  <si>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</si>
  <si>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</si>
  <si>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</si>
  <si>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</si>
  <si>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</si>
  <si>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</si>
  <si>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</si>
  <si>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</si>
  <si>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</si>
  <si>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</si>
  <si>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</si>
  <si>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</si>
  <si>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</si>
  <si>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</si>
  <si>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</si>
  <si>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</si>
  <si>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</si>
  <si>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</si>
  <si>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</si>
  <si>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</si>
  <si>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</si>
  <si>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</si>
  <si>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</si>
  <si>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</si>
  <si>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</si>
  <si>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</si>
  <si>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</si>
  <si>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</si>
  <si>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</si>
  <si>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</si>
  <si>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</si>
  <si>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</si>
  <si>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</si>
  <si>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</si>
  <si>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</si>
  <si>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</si>
  <si>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</si>
  <si>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</si>
  <si>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</si>
  <si>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</si>
  <si>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</si>
  <si>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</si>
  <si>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</si>
  <si>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</si>
  <si>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</si>
  <si>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</si>
  <si>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</si>
  <si>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</si>
  <si>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</si>
  <si>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</si>
  <si>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</si>
  <si>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</si>
  <si>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</si>
  <si>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</si>
  <si>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</si>
  <si>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</si>
  <si>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</si>
  <si>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</si>
  <si>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</si>
  <si>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</si>
  <si>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</si>
  <si>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</si>
  <si>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</si>
  <si>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</si>
  <si>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</si>
  <si>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</si>
  <si>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</si>
  <si>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</si>
  <si>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</si>
  <si>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</si>
  <si>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</si>
  <si>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</si>
  <si>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</si>
  <si>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</si>
  <si>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</si>
  <si>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</si>
  <si>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</si>
  <si>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</si>
  <si>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</si>
  <si>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</si>
  <si>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</si>
  <si>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</si>
  <si>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</si>
  <si>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</si>
  <si>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</si>
  <si>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</si>
  <si>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</si>
  <si>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</si>
  <si>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</si>
  <si>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</si>
  <si>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</si>
  <si>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</si>
  <si>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</si>
  <si>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</si>
  <si>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</si>
  <si>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</si>
  <si>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</si>
  <si>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</si>
  <si>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</si>
  <si>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</si>
  <si>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</si>
  <si>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</si>
  <si>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</si>
  <si>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</si>
  <si>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</si>
  <si>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</si>
  <si>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</si>
  <si>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</si>
  <si>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</si>
  <si>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</si>
  <si>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</si>
  <si>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</si>
  <si>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</si>
  <si>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</si>
  <si>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</si>
  <si>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</si>
  <si>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</si>
  <si>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</si>
  <si>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</si>
  <si>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</si>
  <si>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</si>
  <si>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</si>
  <si>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</si>
  <si>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</si>
  <si>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</si>
  <si>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</si>
  <si>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</si>
  <si>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</si>
  <si>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</si>
  <si>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</si>
  <si>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</si>
  <si>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</si>
  <si>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</si>
  <si>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</si>
  <si>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</si>
  <si>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</si>
  <si>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</si>
  <si>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</si>
  <si>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</si>
  <si>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</si>
  <si>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</si>
  <si>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</si>
  <si>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</si>
  <si>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</si>
  <si>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</si>
  <si>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</si>
  <si>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</si>
  <si>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</si>
  <si>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</si>
  <si>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</si>
  <si>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</si>
  <si>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</si>
  <si>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</si>
  <si>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</si>
  <si>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</si>
  <si>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</si>
  <si>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</si>
  <si>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</si>
  <si>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</si>
  <si>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</si>
  <si>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</si>
  <si>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</si>
  <si>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</si>
  <si>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</si>
  <si>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</si>
  <si>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</si>
  <si>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</si>
  <si>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</si>
  <si>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</si>
  <si>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</si>
  <si>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</si>
  <si>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</si>
  <si>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</si>
  <si>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</si>
  <si>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</si>
  <si>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</si>
  <si>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</si>
  <si>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</si>
  <si>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</si>
  <si>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</si>
  <si>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</si>
  <si>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</si>
  <si>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</si>
  <si>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</si>
  <si>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</si>
  <si>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</si>
  <si>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</si>
  <si>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</si>
  <si>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</si>
  <si>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</si>
  <si>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</si>
  <si>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</si>
  <si>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</si>
  <si>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</si>
  <si>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</si>
  <si>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</si>
  <si>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</si>
  <si>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</si>
  <si>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</si>
  <si>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</si>
  <si>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</si>
  <si>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</si>
  <si>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</si>
  <si>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</si>
  <si>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</si>
  <si>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</si>
  <si>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</si>
  <si>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</si>
  <si>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</si>
  <si>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</si>
  <si>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</si>
  <si>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</si>
  <si>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</si>
  <si>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</si>
  <si>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</si>
  <si>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</si>
  <si>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</si>
  <si>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</si>
  <si>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</si>
  <si>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</si>
  <si>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</si>
  <si>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</si>
  <si>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</si>
  <si>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</si>
  <si>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</si>
  <si>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</si>
  <si>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</si>
  <si>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</si>
  <si>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</si>
  <si>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</si>
  <si>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</si>
  <si>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</si>
  <si>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</si>
  <si>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</si>
  <si>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</si>
  <si>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</si>
  <si>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</si>
  <si>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</si>
  <si>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</si>
  <si>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</si>
  <si>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</si>
  <si>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</si>
  <si>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</si>
  <si>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</si>
  <si>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</si>
  <si>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</si>
  <si>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</si>
  <si>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</si>
  <si>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</si>
  <si>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</si>
  <si>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</si>
  <si>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</si>
  <si>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</si>
  <si>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</si>
  <si>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</si>
  <si>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</si>
  <si>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</si>
  <si>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</si>
  <si>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</si>
  <si>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</si>
  <si>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</si>
  <si>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</si>
  <si>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</si>
  <si>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</si>
  <si>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</si>
  <si>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</si>
  <si>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</si>
  <si>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</si>
  <si>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</si>
  <si>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</si>
  <si>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</si>
  <si>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</si>
  <si>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</si>
  <si>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</si>
  <si>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</si>
  <si>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</si>
  <si>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</si>
  <si>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</si>
  <si>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</si>
  <si>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</si>
  <si>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</si>
  <si>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</si>
  <si>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</si>
  <si>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</si>
  <si>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</si>
  <si>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</si>
  <si>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</si>
  <si>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</si>
  <si>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</si>
  <si>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</si>
  <si>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</si>
  <si>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</si>
  <si>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</si>
  <si>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</si>
  <si>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</si>
  <si>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</si>
  <si>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</si>
  <si>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</si>
  <si>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</si>
  <si>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</si>
  <si>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</si>
  <si>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</si>
  <si>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</si>
  <si>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</si>
  <si>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</si>
  <si>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</si>
  <si>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</si>
  <si>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</si>
  <si>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</si>
  <si>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</si>
  <si>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</si>
  <si>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</si>
  <si>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</si>
  <si>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</si>
  <si>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</si>
  <si>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</si>
  <si>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</si>
  <si>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</si>
  <si>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</si>
  <si>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</si>
  <si>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</si>
  <si>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</si>
  <si>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</si>
  <si>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</si>
  <si>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</si>
  <si>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</si>
  <si>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</si>
  <si>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</si>
  <si>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</si>
  <si>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</si>
  <si>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</si>
  <si>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</si>
  <si>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</si>
  <si>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</si>
  <si>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</si>
  <si>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</si>
  <si>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</si>
  <si>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</si>
  <si>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</si>
  <si>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</si>
  <si>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</si>
  <si>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</si>
  <si>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</si>
  <si>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</si>
  <si>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</si>
  <si>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</si>
  <si>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</si>
  <si>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</si>
  <si>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</si>
  <si>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</si>
  <si>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</si>
  <si>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</si>
  <si>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</si>
  <si>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</si>
  <si>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</si>
  <si>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</si>
  <si>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</si>
  <si>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</si>
  <si>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</si>
  <si>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</si>
  <si>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</si>
  <si>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</si>
  <si>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</si>
  <si>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</si>
  <si>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</si>
  <si>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</si>
  <si>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</si>
  <si>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</si>
  <si>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</si>
  <si>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</si>
  <si>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</si>
  <si>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</si>
  <si>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</si>
  <si>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</si>
  <si>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</si>
  <si>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</si>
  <si>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</si>
  <si>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</si>
  <si>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</si>
  <si>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</si>
  <si>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</si>
  <si>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</si>
  <si>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</si>
  <si>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</si>
  <si>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</si>
  <si>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</si>
  <si>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</si>
  <si>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</si>
  <si>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</si>
  <si>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</si>
  <si>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</si>
  <si>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</si>
  <si>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</si>
  <si>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</si>
  <si>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</si>
  <si>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</si>
  <si>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</si>
  <si>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</si>
  <si>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</si>
  <si>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</si>
  <si>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</si>
  <si>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</si>
  <si>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</si>
  <si>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</si>
  <si>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</si>
  <si>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</si>
  <si>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</si>
  <si>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</si>
  <si>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</si>
  <si>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</si>
  <si>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</si>
  <si>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</si>
  <si>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</si>
  <si>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</si>
  <si>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</si>
  <si>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</si>
  <si>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</si>
  <si>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</si>
  <si>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</si>
  <si>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</si>
  <si>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</si>
  <si>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</si>
  <si>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</si>
  <si>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</si>
  <si>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</si>
  <si>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</si>
  <si>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</si>
  <si>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</si>
  <si>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</si>
  <si>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</si>
  <si>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</si>
  <si>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</si>
  <si>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</si>
  <si>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</si>
  <si>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</si>
  <si>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</si>
  <si>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</si>
  <si>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</si>
  <si>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</si>
  <si>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</si>
  <si>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</si>
  <si>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</si>
  <si>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</si>
  <si>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</si>
  <si>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</si>
  <si>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</si>
  <si>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</si>
  <si>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</si>
  <si>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</si>
  <si>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</si>
  <si>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</si>
  <si>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</si>
  <si>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</si>
  <si>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</si>
  <si>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</si>
  <si>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</si>
  <si>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</si>
  <si>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</si>
  <si>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</si>
  <si>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</si>
  <si>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</si>
  <si>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</si>
  <si>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</si>
  <si>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</si>
  <si>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</si>
  <si>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</si>
  <si>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</si>
  <si>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</si>
  <si>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</si>
  <si>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</si>
  <si>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</si>
  <si>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</si>
  <si>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</si>
  <si>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</si>
  <si>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</si>
  <si>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</si>
  <si>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</si>
  <si>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</si>
  <si>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</si>
  <si>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</si>
  <si>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</si>
  <si>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</si>
  <si>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</si>
  <si>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</si>
  <si>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</si>
  <si>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</si>
  <si>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</si>
  <si>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</si>
  <si>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</si>
  <si>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</si>
  <si>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</si>
  <si>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</si>
  <si>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</si>
  <si>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</si>
  <si>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</si>
  <si>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</si>
  <si>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</si>
  <si>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</si>
  <si>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</si>
  <si>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</si>
  <si>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</si>
  <si>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</si>
  <si>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</si>
  <si>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</si>
  <si>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</si>
  <si>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</si>
  <si>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</si>
  <si>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</si>
  <si>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</si>
  <si>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</si>
  <si>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</si>
  <si>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</si>
  <si>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</si>
  <si>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</si>
  <si>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</si>
  <si>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</si>
  <si>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</si>
  <si>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</si>
  <si>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</si>
  <si>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</si>
  <si>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</si>
  <si>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</si>
  <si>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</si>
  <si>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</si>
  <si>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</si>
  <si>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</si>
  <si>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</si>
  <si>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</si>
  <si>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</si>
  <si>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</si>
  <si>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</si>
  <si>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</si>
  <si>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</si>
  <si>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</si>
  <si>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</si>
  <si>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</si>
  <si>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</si>
  <si>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</si>
  <si>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</si>
  <si>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</si>
  <si>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</si>
  <si>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</si>
  <si>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</si>
  <si>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</si>
  <si>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</si>
  <si>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</si>
  <si>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</si>
  <si>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</si>
  <si>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</si>
  <si>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</si>
  <si>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</si>
  <si>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</si>
  <si>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</si>
  <si>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</si>
  <si>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</si>
  <si>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</si>
  <si>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</si>
  <si>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</si>
  <si>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</si>
  <si>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</si>
  <si>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</si>
  <si>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</si>
  <si>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</si>
  <si>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</si>
  <si>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</si>
  <si>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</si>
  <si>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</si>
  <si>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</si>
  <si>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</si>
  <si>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</si>
  <si>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</si>
  <si>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</si>
  <si>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</si>
  <si>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</si>
  <si>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</si>
  <si>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</si>
  <si>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</si>
  <si>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</si>
  <si>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</si>
  <si>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</si>
  <si>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</si>
  <si>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</si>
  <si>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</si>
  <si>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</si>
  <si>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</si>
  <si>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</si>
  <si>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</si>
  <si>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</si>
  <si>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</si>
  <si>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</si>
  <si>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</si>
  <si>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</si>
  <si>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</si>
  <si>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</si>
  <si>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</si>
  <si>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</si>
  <si>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</si>
  <si>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</si>
  <si>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</si>
  <si>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</si>
  <si>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</si>
  <si>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</si>
  <si>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</si>
  <si>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</si>
  <si>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</si>
  <si>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</si>
  <si>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</si>
  <si>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</si>
  <si>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</si>
  <si>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</si>
  <si>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</si>
  <si>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</si>
  <si>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</si>
  <si>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</si>
  <si>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</si>
  <si>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</si>
  <si>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</si>
  <si>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</si>
  <si>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</si>
  <si>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</si>
  <si>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</si>
  <si>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</si>
  <si>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</si>
  <si>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</si>
  <si>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</si>
  <si>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</si>
  <si>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</si>
  <si>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</si>
  <si>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</si>
  <si>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</si>
  <si>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</si>
  <si>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</si>
  <si>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</si>
  <si>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</si>
  <si>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</si>
  <si>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</si>
  <si>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</si>
  <si>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</si>
  <si>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</si>
  <si>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</si>
  <si>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</si>
  <si>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</si>
  <si>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</si>
  <si>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</si>
  <si>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</si>
  <si>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</si>
  <si>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</si>
  <si>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</si>
  <si>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</si>
  <si>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</si>
  <si>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</si>
  <si>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</si>
  <si>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</si>
  <si>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</si>
  <si>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</si>
  <si>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</si>
  <si>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</si>
  <si>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</si>
  <si>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</si>
  <si>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</si>
  <si>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</si>
  <si>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</si>
  <si>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</si>
  <si>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</si>
  <si>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</si>
  <si>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</si>
  <si>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</si>
  <si>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</si>
  <si>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</si>
  <si>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</si>
  <si>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</si>
  <si>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</si>
  <si>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</si>
  <si>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</si>
  <si>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</si>
  <si>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</si>
  <si>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</si>
  <si>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</si>
  <si>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</si>
  <si>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</si>
  <si>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</si>
  <si>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</si>
  <si>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</si>
  <si>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</si>
  <si>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</si>
  <si>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</si>
  <si>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</si>
  <si>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</si>
  <si>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</si>
  <si>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</si>
  <si>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</si>
  <si>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</si>
  <si>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</si>
  <si>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</si>
  <si>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</si>
  <si>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</si>
  <si>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</si>
  <si>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</si>
  <si>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</si>
  <si>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</si>
  <si>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</si>
  <si>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</si>
  <si>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</si>
  <si>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</si>
  <si>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</si>
  <si>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</si>
  <si>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</si>
  <si>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</si>
  <si>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</si>
  <si>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</si>
  <si>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</si>
  <si>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</si>
  <si>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</si>
  <si>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</si>
  <si>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</si>
  <si>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</si>
  <si>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</si>
  <si>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</si>
  <si>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</si>
  <si>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</si>
  <si>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</si>
  <si>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</si>
  <si>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</si>
  <si>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</si>
  <si>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</si>
  <si>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</si>
  <si>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</si>
  <si>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</si>
  <si>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</si>
  <si>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</si>
  <si>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</si>
  <si>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</si>
  <si>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</si>
  <si>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</si>
  <si>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</si>
  <si>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</si>
  <si>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</si>
  <si>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</si>
  <si>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</si>
  <si>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</si>
  <si>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</si>
  <si>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</si>
  <si>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</si>
  <si>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</si>
  <si>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</si>
  <si>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</si>
  <si>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</si>
  <si>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</si>
  <si>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</si>
  <si>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</si>
  <si>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</si>
  <si>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</si>
  <si>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</si>
  <si>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</si>
  <si>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</si>
  <si>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</si>
  <si>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</si>
  <si>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</si>
  <si>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</si>
  <si>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</si>
  <si>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</si>
  <si>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</si>
  <si>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</si>
  <si>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</si>
  <si>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</si>
  <si>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</si>
  <si>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</si>
  <si>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</si>
  <si>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</si>
  <si>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</si>
  <si>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</si>
  <si>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</si>
  <si>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</si>
  <si>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</si>
  <si>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</si>
  <si>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</si>
  <si>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</si>
  <si>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</si>
  <si>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</si>
  <si>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</si>
  <si>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</si>
  <si>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</si>
  <si>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</si>
  <si>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</si>
  <si>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</si>
  <si>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</si>
  <si>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</si>
  <si>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</si>
  <si>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</si>
  <si>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</si>
  <si>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</si>
  <si>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</si>
  <si>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</si>
  <si>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</si>
  <si>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</si>
  <si>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</si>
  <si>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</si>
  <si>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</si>
  <si>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</si>
  <si>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</si>
  <si>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</si>
  <si>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</si>
  <si>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</si>
  <si>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</si>
  <si>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</si>
  <si>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</si>
  <si>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</si>
  <si>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</si>
  <si>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</si>
  <si>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</si>
  <si>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</si>
  <si>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</si>
  <si>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</si>
  <si>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</si>
  <si>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</si>
  <si>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</si>
  <si>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</si>
  <si>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</si>
  <si>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</si>
  <si>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</si>
  <si>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</si>
  <si>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</si>
  <si>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</si>
  <si>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</si>
  <si>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</si>
  <si>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</si>
  <si>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</si>
  <si>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</si>
  <si>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</si>
  <si>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</si>
  <si>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</si>
  <si>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</si>
  <si>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</si>
  <si>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</si>
  <si>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</si>
  <si>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</si>
  <si>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</si>
  <si>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</si>
  <si>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</si>
  <si>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</si>
  <si>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</si>
  <si>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</si>
  <si>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</si>
  <si>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</si>
  <si>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</si>
  <si>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</si>
  <si>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</si>
  <si>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</si>
  <si>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</si>
  <si>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</si>
  <si>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</si>
  <si>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</si>
  <si>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</si>
  <si>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</si>
  <si>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</si>
  <si>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</si>
  <si>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</si>
  <si>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</si>
  <si>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</si>
  <si>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</si>
  <si>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</si>
  <si>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</si>
  <si>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</si>
  <si>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</si>
  <si>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</si>
  <si>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</si>
  <si>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</si>
  <si>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</si>
  <si>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</si>
  <si>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</si>
  <si>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</si>
  <si>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</si>
  <si>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</si>
  <si>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</si>
  <si>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</si>
  <si>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</si>
  <si>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</si>
  <si>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</si>
  <si>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</si>
  <si>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</si>
  <si>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</si>
  <si>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</si>
  <si>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</si>
  <si>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</si>
  <si>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</si>
  <si>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</si>
  <si>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</si>
  <si>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</si>
  <si>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</si>
  <si>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</si>
  <si>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</si>
  <si>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</si>
  <si>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</si>
  <si>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</si>
  <si>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</si>
  <si>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</si>
  <si>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</si>
  <si>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</si>
  <si>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</si>
  <si>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</si>
  <si>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</si>
  <si>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</si>
  <si>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</si>
  <si>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</si>
  <si>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</si>
  <si>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</si>
  <si>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</si>
  <si>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</si>
  <si>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</si>
  <si>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</si>
  <si>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</si>
  <si>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</si>
  <si>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</si>
  <si>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</si>
  <si>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</si>
  <si>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</si>
  <si>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</si>
  <si>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</si>
  <si>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</si>
  <si>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</si>
  <si>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</si>
  <si>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</si>
  <si>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</si>
  <si>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</si>
  <si>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</si>
  <si>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</si>
  <si>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</si>
  <si>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</si>
  <si>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</si>
  <si>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</si>
  <si>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</si>
  <si>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</si>
  <si>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</si>
  <si>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</si>
  <si>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</si>
  <si>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</si>
  <si>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</si>
  <si>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</si>
  <si>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</si>
  <si>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</si>
  <si>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</si>
  <si>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</si>
  <si>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</si>
  <si>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</si>
  <si>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</si>
  <si>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</si>
  <si>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</si>
  <si>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</si>
  <si>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</si>
  <si>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</si>
  <si>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</si>
  <si>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</si>
  <si>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</si>
  <si>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</si>
  <si>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</si>
  <si>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</si>
  <si>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</si>
  <si>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</si>
  <si>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</si>
  <si>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</si>
  <si>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</si>
  <si>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</si>
  <si>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</si>
  <si>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</si>
  <si>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</si>
  <si>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</si>
  <si>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</si>
  <si>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</si>
  <si>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</si>
  <si>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</si>
  <si>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</si>
  <si>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</si>
  <si>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</si>
  <si>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</si>
  <si>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</si>
  <si>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</si>
  <si>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</si>
  <si>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</si>
  <si>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</si>
  <si>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</si>
  <si>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</si>
  <si>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</si>
  <si>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</si>
  <si>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</si>
  <si>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</si>
  <si>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</si>
  <si>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</si>
  <si>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</si>
  <si>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</si>
  <si>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</si>
  <si>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</si>
  <si>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</si>
  <si>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</si>
  <si>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</si>
  <si>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</si>
  <si>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</si>
  <si>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</si>
  <si>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</si>
  <si>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</si>
  <si>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</si>
  <si>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</si>
  <si>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</si>
  <si>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</si>
  <si>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</si>
  <si>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</si>
  <si>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</si>
  <si>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</si>
  <si>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</si>
  <si>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</si>
  <si>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</si>
  <si>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</si>
  <si>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</si>
  <si>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</si>
  <si>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</si>
  <si>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</si>
  <si>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</si>
  <si>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</si>
  <si>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</si>
  <si>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</si>
  <si>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</si>
  <si>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</si>
  <si>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</si>
  <si>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</si>
  <si>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</si>
  <si>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</si>
  <si>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</si>
  <si>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</si>
  <si>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</si>
  <si>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</si>
  <si>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</si>
  <si>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</si>
  <si>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</si>
  <si>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</si>
  <si>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</si>
  <si>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</si>
  <si>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</si>
  <si>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</si>
  <si>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</si>
  <si>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</si>
  <si>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</si>
  <si>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</si>
  <si>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</si>
  <si>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</si>
  <si>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</si>
  <si>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</si>
  <si>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</si>
  <si>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</si>
  <si>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</si>
  <si>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</si>
  <si>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</si>
  <si>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</si>
  <si>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</si>
  <si>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</si>
  <si>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</si>
  <si>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</si>
  <si>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</si>
  <si>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</si>
  <si>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</si>
  <si>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</si>
  <si>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</si>
  <si>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</si>
  <si>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</si>
  <si>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</si>
  <si>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</si>
  <si>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</si>
  <si>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</si>
  <si>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</si>
  <si>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</si>
  <si>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</si>
  <si>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</si>
  <si>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</si>
  <si>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</si>
  <si>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</si>
  <si>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</si>
  <si>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</si>
  <si>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</si>
  <si>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</si>
  <si>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</si>
  <si>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</si>
  <si>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</si>
  <si>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</si>
  <si>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</si>
  <si>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</si>
  <si>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</si>
  <si>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</si>
  <si>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</si>
  <si>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</si>
  <si>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</si>
  <si>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</si>
  <si>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</si>
  <si>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</si>
  <si>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</si>
  <si>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</si>
  <si>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</si>
  <si>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</si>
  <si>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</si>
  <si>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</si>
  <si>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</si>
  <si>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</si>
  <si>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</si>
  <si>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</si>
  <si>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</si>
  <si>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</si>
  <si>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</si>
  <si>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</si>
  <si>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</si>
  <si>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</si>
  <si>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</si>
  <si>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</si>
  <si>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</si>
  <si>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</si>
  <si>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</si>
  <si>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</si>
  <si>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</si>
  <si>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</si>
  <si>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</si>
  <si>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</si>
  <si>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</si>
  <si>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</si>
  <si>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</si>
  <si>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</si>
  <si>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</si>
  <si>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</si>
  <si>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</si>
  <si>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</si>
  <si>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</si>
  <si>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</si>
  <si>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</si>
  <si>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</si>
  <si>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</si>
  <si>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</si>
  <si>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</si>
  <si>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</si>
  <si>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</si>
  <si>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</si>
  <si>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</si>
  <si>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</si>
  <si>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</si>
  <si>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</si>
  <si>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</si>
  <si>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</si>
  <si>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</si>
  <si>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</si>
  <si>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</si>
  <si>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</si>
  <si>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</si>
  <si>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</si>
  <si>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</si>
  <si>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</si>
  <si>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</si>
  <si>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</si>
  <si>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</si>
  <si>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</si>
  <si>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</si>
  <si>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</si>
  <si>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</si>
  <si>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</si>
  <si>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</si>
  <si>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</si>
  <si>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</si>
  <si>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</si>
  <si>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</si>
  <si>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</si>
  <si>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</si>
  <si>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</si>
  <si>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</si>
  <si>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</si>
  <si>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</si>
  <si>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</si>
  <si>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</si>
  <si>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</si>
  <si>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</si>
  <si>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</si>
  <si>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</si>
  <si>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</si>
  <si>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</si>
  <si>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</si>
  <si>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</si>
  <si>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</si>
  <si>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</si>
  <si>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</si>
  <si>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</si>
  <si>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</si>
  <si>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</si>
  <si>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</si>
  <si>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</si>
  <si>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</si>
  <si>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</si>
  <si>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</si>
  <si>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</si>
  <si>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</si>
  <si>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</si>
  <si>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</si>
  <si>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</si>
  <si>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</si>
  <si>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</si>
  <si>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</si>
  <si>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</si>
  <si>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</si>
  <si>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</si>
  <si>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</si>
  <si>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</si>
  <si>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</si>
  <si>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</si>
  <si>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</si>
  <si>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</si>
  <si>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</si>
  <si>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</si>
  <si>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</si>
  <si>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</si>
  <si>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</si>
  <si>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</si>
  <si>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</si>
  <si>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</si>
  <si>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</si>
  <si>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</si>
  <si>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</si>
  <si>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</si>
  <si>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</si>
  <si>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</si>
  <si>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</si>
  <si>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</si>
  <si>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</si>
  <si>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</si>
  <si>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</si>
  <si>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</si>
  <si>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</si>
  <si>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</si>
  <si>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</si>
  <si>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</si>
  <si>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</si>
  <si>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</si>
  <si>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</si>
  <si>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</si>
  <si>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</si>
  <si>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</si>
  <si>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</si>
  <si>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</si>
  <si>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</si>
  <si>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</si>
  <si>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</si>
  <si>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</si>
  <si>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</si>
  <si>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</si>
  <si>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</si>
  <si>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</si>
  <si>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</si>
  <si>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</si>
  <si>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</si>
  <si>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</si>
  <si>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</si>
  <si>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</si>
  <si>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</si>
  <si>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</si>
  <si>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</si>
  <si>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</si>
  <si>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</si>
  <si>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</si>
  <si>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</si>
  <si>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</si>
  <si>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</si>
  <si>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</si>
  <si>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</si>
  <si>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</si>
  <si>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</si>
  <si>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</si>
  <si>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</si>
  <si>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</si>
  <si>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</si>
  <si>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</si>
  <si>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</si>
  <si>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</si>
  <si>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</si>
  <si>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</si>
  <si>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</si>
  <si>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</si>
  <si>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</si>
  <si>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</si>
  <si>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</si>
  <si>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</si>
  <si>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</si>
  <si>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</si>
  <si>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</si>
  <si>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</si>
  <si>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</si>
  <si>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</si>
  <si>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</si>
  <si>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</si>
  <si>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</si>
  <si>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</si>
  <si>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</si>
  <si>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</si>
  <si>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</si>
  <si>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</si>
  <si>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</si>
  <si>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</si>
  <si>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</si>
  <si>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</si>
  <si>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</si>
  <si>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</si>
  <si>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</si>
  <si>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</si>
  <si>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</si>
  <si>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</si>
  <si>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</si>
  <si>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</si>
  <si>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</si>
  <si>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</si>
  <si>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</si>
  <si>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</si>
  <si>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</si>
  <si>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</si>
  <si>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</si>
  <si>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</si>
  <si>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</si>
  <si>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</si>
  <si>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</si>
  <si>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</si>
  <si>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</si>
  <si>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</si>
  <si>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</si>
  <si>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</si>
  <si>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</si>
  <si>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</si>
  <si>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</si>
  <si>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</si>
  <si>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</si>
  <si>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</si>
  <si>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</si>
  <si>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</si>
  <si>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</si>
  <si>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</si>
  <si>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</si>
  <si>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</si>
  <si>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</si>
  <si>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</si>
  <si>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</si>
  <si>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</si>
  <si>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</si>
  <si>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</si>
  <si>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</si>
  <si>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</si>
  <si>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</si>
  <si>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</si>
  <si>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</si>
  <si>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</si>
  <si>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</si>
  <si>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</si>
  <si>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</si>
  <si>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</si>
  <si>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</si>
  <si>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</si>
  <si>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</si>
  <si>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</si>
  <si>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</si>
  <si>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</si>
  <si>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</si>
  <si>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</si>
  <si>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</si>
  <si>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</si>
  <si>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</si>
  <si>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</si>
  <si>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</si>
  <si>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</si>
  <si>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</si>
  <si>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</si>
  <si>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</si>
  <si>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</si>
  <si>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</si>
  <si>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</si>
  <si>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</si>
  <si>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</si>
  <si>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</si>
  <si>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</si>
  <si>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</si>
  <si>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</si>
  <si>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</si>
  <si>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</si>
  <si>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</si>
  <si>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</si>
  <si>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</si>
  <si>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</si>
  <si>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</si>
  <si>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</si>
  <si>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</si>
  <si>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</si>
  <si>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</si>
  <si>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</si>
  <si>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</si>
  <si>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</si>
  <si>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</si>
  <si>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</si>
  <si>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</si>
  <si>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</si>
  <si>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</si>
  <si>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</si>
  <si>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</si>
  <si>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</si>
  <si>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</si>
  <si>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</si>
  <si>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</si>
  <si>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</si>
  <si>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</si>
  <si>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</si>
  <si>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</si>
  <si>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</si>
  <si>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</si>
  <si>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</si>
  <si>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</si>
  <si>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</si>
  <si>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</si>
  <si>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</si>
  <si>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</si>
  <si>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</si>
  <si>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</si>
  <si>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</si>
  <si>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</si>
  <si>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</si>
  <si>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</si>
  <si>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</si>
  <si>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</si>
  <si>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</si>
  <si>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</si>
  <si>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</si>
  <si>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</si>
  <si>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</si>
  <si>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</si>
  <si>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</si>
  <si>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</si>
  <si>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</si>
  <si>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</si>
  <si>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</si>
  <si>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</si>
  <si>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</si>
  <si>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</si>
  <si>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</si>
  <si>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</si>
  <si>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</si>
  <si>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</si>
  <si>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</si>
  <si>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</si>
  <si>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</si>
  <si>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</si>
  <si>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</si>
  <si>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</si>
  <si>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</si>
  <si>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</si>
  <si>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</si>
  <si>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</si>
  <si>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</si>
  <si>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</si>
  <si>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</si>
  <si>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</si>
  <si>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</si>
  <si>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</si>
  <si>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</si>
  <si>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</si>
  <si>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</si>
  <si>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</si>
  <si>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</si>
  <si>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</si>
  <si>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</si>
  <si>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</si>
  <si>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</si>
  <si>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</si>
  <si>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</si>
  <si>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</si>
  <si>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</si>
  <si>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</si>
  <si>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</si>
  <si>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</si>
  <si>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</si>
  <si>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</si>
  <si>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</si>
  <si>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</si>
  <si>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</si>
  <si>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</si>
  <si>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</si>
  <si>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</si>
  <si>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</si>
  <si>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</si>
  <si>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</si>
  <si>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</si>
  <si>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</si>
  <si>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</si>
  <si>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</si>
  <si>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</si>
  <si>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</si>
  <si>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</si>
  <si>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</si>
  <si>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</si>
  <si>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</si>
  <si>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</si>
  <si>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</si>
  <si>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</si>
  <si>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</si>
  <si>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</si>
  <si>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</si>
  <si>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</si>
  <si>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</si>
  <si>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</si>
  <si>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</si>
  <si>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</si>
  <si>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</si>
  <si>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</si>
  <si>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</si>
  <si>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</si>
  <si>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</si>
  <si>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</si>
  <si>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</si>
  <si>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</si>
  <si>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</si>
  <si>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</si>
  <si>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</si>
  <si>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</si>
  <si>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</si>
  <si>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</si>
  <si>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</si>
  <si>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</si>
  <si>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</si>
  <si>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</si>
  <si>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</si>
  <si>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</si>
  <si>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</si>
  <si>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</si>
  <si>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</si>
  <si>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</si>
  <si>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</si>
  <si>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</si>
  <si>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</si>
  <si>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</si>
  <si>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</si>
  <si>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</si>
  <si>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</si>
  <si>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</si>
  <si>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</si>
  <si>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</si>
  <si>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</si>
  <si>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</si>
  <si>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</si>
  <si>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</si>
  <si>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</si>
  <si>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</si>
  <si>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</si>
  <si>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</si>
  <si>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</si>
  <si>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</si>
  <si>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</si>
  <si>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</si>
  <si>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</si>
  <si>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</si>
  <si>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</si>
  <si>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</si>
  <si>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</si>
  <si>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</si>
  <si>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</si>
  <si>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</si>
  <si>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</si>
  <si>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</si>
  <si>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</si>
  <si>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</si>
  <si>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</si>
  <si>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</si>
  <si>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</si>
  <si>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</si>
  <si>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</si>
  <si>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</si>
  <si>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</si>
  <si>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</si>
  <si>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</si>
  <si>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</si>
  <si>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</si>
  <si>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</si>
  <si>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</si>
  <si>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</si>
  <si>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</si>
  <si>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</si>
  <si>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</si>
  <si>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</si>
  <si>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</si>
  <si>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</si>
  <si>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</si>
  <si>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</si>
  <si>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</si>
  <si>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</si>
  <si>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</si>
  <si>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</si>
  <si>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</si>
  <si>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</si>
  <si>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</si>
  <si>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</si>
  <si>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</si>
  <si>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</si>
  <si>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</si>
  <si>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</si>
  <si>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</si>
  <si>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</si>
  <si>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</si>
  <si>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</si>
  <si>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</si>
  <si>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</si>
  <si>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</si>
  <si>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</si>
  <si>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</si>
  <si>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</si>
  <si>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</si>
  <si>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</si>
  <si>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</si>
  <si>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</si>
  <si>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</si>
  <si>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</si>
  <si>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</si>
  <si>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</si>
  <si>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</si>
  <si>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</si>
  <si>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</si>
  <si>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</si>
  <si>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</si>
  <si>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</si>
  <si>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</si>
  <si>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</si>
  <si>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</si>
  <si>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</si>
  <si>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</si>
  <si>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</si>
  <si>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</si>
  <si>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</si>
  <si>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</si>
  <si>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</si>
  <si>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</si>
  <si>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</si>
  <si>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</si>
  <si>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</si>
  <si>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</si>
  <si>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</si>
  <si>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</si>
  <si>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</si>
  <si>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</si>
  <si>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</si>
  <si>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</si>
  <si>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</si>
  <si>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</si>
  <si>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</si>
  <si>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</si>
  <si>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</si>
  <si>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</si>
  <si>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</si>
  <si>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</si>
  <si>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</si>
  <si>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</si>
  <si>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</si>
  <si>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</si>
  <si>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</si>
  <si>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</si>
  <si>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</si>
  <si>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</si>
  <si>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</si>
  <si>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</si>
  <si>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</si>
  <si>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</si>
  <si>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</si>
  <si>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</si>
  <si>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</si>
  <si>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</si>
  <si>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</si>
  <si>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</si>
  <si>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</si>
  <si>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</si>
  <si>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</si>
  <si>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</si>
  <si>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</si>
  <si>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</si>
  <si>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</si>
  <si>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</si>
  <si>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</si>
  <si>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</si>
  <si>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</si>
  <si>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</si>
  <si>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</si>
  <si>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</si>
  <si>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</si>
  <si>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</si>
  <si>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</si>
  <si>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</si>
  <si>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</si>
  <si>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</si>
  <si>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</si>
  <si>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</si>
  <si>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</si>
  <si>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</si>
  <si>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</si>
  <si>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</si>
  <si>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</si>
  <si>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</si>
  <si>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</si>
  <si>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</si>
  <si>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</si>
  <si>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</si>
  <si>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</si>
  <si>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</si>
  <si>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</si>
  <si>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</si>
  <si>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</si>
  <si>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</si>
  <si>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</si>
  <si>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</si>
  <si>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</si>
  <si>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</si>
  <si>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</si>
  <si>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</si>
  <si>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</si>
  <si>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</si>
  <si>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</si>
  <si>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</si>
  <si>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</si>
  <si>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</si>
  <si>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</si>
  <si>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</si>
  <si>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</si>
  <si>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</si>
  <si>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</si>
  <si>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</si>
  <si>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</si>
  <si>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</si>
  <si>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</si>
  <si>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</si>
  <si>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</si>
  <si>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</si>
  <si>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</si>
  <si>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</si>
  <si>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</si>
  <si>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</si>
  <si>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</si>
  <si>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</si>
  <si>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</si>
  <si>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</si>
  <si>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</si>
  <si>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</si>
  <si>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</si>
  <si>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</si>
  <si>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</si>
  <si>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</si>
  <si>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</si>
  <si>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</si>
  <si>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</si>
  <si>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</si>
  <si>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</si>
  <si>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</si>
  <si>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</si>
  <si>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</si>
  <si>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</si>
  <si>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</si>
  <si>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</si>
  <si>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</si>
  <si>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</si>
  <si>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</si>
  <si>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</si>
  <si>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</si>
  <si>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</si>
  <si>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</si>
  <si>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</si>
  <si>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</si>
  <si>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</si>
  <si>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</si>
  <si>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</si>
  <si>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</si>
  <si>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</si>
  <si>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</si>
  <si>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</si>
  <si>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</si>
  <si>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</si>
  <si>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</si>
  <si>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</si>
  <si>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</si>
  <si>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</si>
  <si>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</si>
  <si>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</si>
  <si>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</si>
  <si>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</si>
  <si>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</si>
  <si>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</si>
  <si>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</si>
  <si>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</si>
  <si>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</si>
  <si>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</si>
  <si>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</si>
  <si>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</si>
  <si>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</si>
  <si>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</si>
  <si>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</si>
  <si>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</si>
  <si>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</si>
  <si>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</si>
  <si>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</si>
  <si>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</si>
  <si>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</si>
  <si>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</si>
  <si>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</si>
  <si>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</si>
  <si>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</si>
  <si>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</si>
  <si>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</si>
  <si>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</si>
  <si>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</si>
  <si>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</si>
  <si>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</si>
  <si>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</si>
  <si>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</si>
  <si>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</si>
  <si>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</si>
  <si>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</si>
  <si>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</si>
  <si>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</si>
  <si>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</si>
  <si>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</si>
  <si>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</si>
  <si>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</si>
  <si>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</si>
  <si>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</si>
  <si>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</si>
  <si>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</si>
  <si>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</si>
  <si>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</si>
  <si>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</si>
  <si>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</si>
  <si>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</si>
  <si>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</si>
  <si>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</si>
  <si>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</si>
  <si>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</si>
  <si>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</si>
  <si>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</si>
  <si>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</si>
  <si>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</si>
  <si>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</si>
  <si>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</si>
  <si>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</si>
  <si>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</si>
  <si>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</si>
  <si>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</si>
  <si>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</si>
  <si>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</si>
  <si>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</si>
  <si>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</si>
  <si>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</si>
  <si>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</si>
  <si>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</si>
  <si>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</si>
  <si>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</si>
  <si>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</si>
  <si>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</si>
  <si>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</si>
  <si>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</si>
  <si>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</si>
  <si>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</si>
  <si>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</si>
  <si>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</si>
  <si>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</si>
  <si>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</si>
  <si>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</si>
  <si>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</si>
  <si>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</si>
  <si>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</si>
  <si>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</si>
  <si>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</si>
  <si>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</si>
  <si>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</si>
  <si>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</si>
  <si>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</si>
  <si>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</si>
  <si>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</si>
  <si>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</si>
  <si>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</si>
  <si>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</si>
  <si>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</si>
  <si>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</si>
  <si>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</si>
  <si>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</si>
  <si>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</si>
  <si>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</si>
  <si>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</si>
  <si>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</si>
  <si>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</si>
  <si>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</si>
  <si>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</si>
  <si>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</si>
  <si>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</si>
  <si>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</si>
  <si>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</si>
  <si>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</si>
  <si>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</si>
  <si>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</si>
  <si>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</si>
  <si>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</si>
  <si>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</si>
  <si>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</si>
  <si>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</si>
  <si>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</si>
  <si>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</si>
  <si>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</si>
  <si>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</si>
  <si>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</si>
  <si>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</si>
  <si>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</si>
  <si>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</si>
  <si>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</si>
  <si>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</si>
  <si>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</si>
  <si>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</si>
  <si>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</si>
  <si>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</si>
  <si>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</si>
  <si>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</si>
  <si>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</si>
  <si>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</si>
  <si>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</si>
  <si>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</si>
  <si>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</si>
  <si>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</si>
  <si>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</si>
  <si>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</si>
  <si>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</si>
  <si>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</si>
  <si>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</si>
  <si>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</si>
  <si>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</si>
  <si>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</si>
  <si>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</si>
  <si>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</si>
  <si>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</si>
  <si>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</si>
  <si>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</si>
  <si>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</si>
  <si>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</si>
  <si>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</si>
  <si>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</si>
  <si>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</si>
  <si>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</si>
  <si>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</si>
  <si>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</si>
  <si>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</si>
  <si>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</si>
  <si>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</si>
  <si>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</si>
  <si>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</si>
  <si>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</si>
  <si>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</si>
  <si>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</si>
  <si>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</si>
  <si>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</si>
  <si>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</si>
  <si>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</si>
  <si>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</si>
  <si>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</si>
  <si>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</si>
  <si>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</si>
  <si>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</si>
  <si>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</si>
  <si>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</si>
  <si>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</si>
  <si>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</si>
  <si>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</si>
  <si>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</si>
  <si>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</si>
  <si>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</si>
  <si>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</si>
  <si>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</si>
  <si>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</si>
  <si>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</si>
  <si>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</si>
  <si>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</si>
  <si>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</si>
  <si>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</si>
  <si>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</si>
  <si>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</si>
  <si>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</si>
  <si>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</si>
  <si>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</si>
  <si>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</si>
  <si>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</si>
  <si>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</si>
  <si>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</si>
  <si>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</si>
  <si>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</si>
  <si>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</si>
  <si>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</si>
  <si>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</si>
  <si>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</si>
  <si>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</si>
  <si>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</si>
  <si>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</si>
  <si>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</si>
  <si>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</si>
  <si>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</si>
  <si>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</si>
  <si>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</si>
  <si>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</si>
  <si>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</si>
  <si>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</si>
  <si>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</si>
  <si>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</si>
  <si>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</si>
  <si>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</si>
  <si>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</si>
  <si>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</si>
  <si>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</si>
  <si>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</si>
  <si>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</si>
  <si>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</si>
  <si>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</si>
  <si>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</si>
  <si>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</si>
  <si>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</si>
  <si>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</si>
  <si>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</si>
  <si>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</si>
  <si>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</si>
  <si>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</si>
  <si>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</si>
  <si>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</si>
  <si>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</si>
  <si>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</si>
  <si>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</si>
  <si>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</si>
  <si>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</si>
  <si>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</si>
  <si>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</si>
  <si>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</si>
  <si>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</si>
  <si>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</si>
  <si>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</si>
  <si>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</si>
  <si>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</si>
  <si>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</si>
  <si>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</si>
  <si>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</si>
  <si>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</si>
  <si>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</si>
  <si>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</si>
  <si>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</si>
  <si>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</si>
  <si>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</si>
  <si>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</si>
  <si>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</si>
  <si>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</si>
  <si>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</si>
  <si>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</si>
  <si>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</si>
  <si>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</si>
  <si>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</si>
  <si>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</si>
  <si>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</si>
  <si>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</si>
  <si>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</si>
  <si>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</si>
  <si>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</si>
  <si>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</si>
  <si>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</si>
  <si>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</si>
  <si>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</si>
  <si>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</si>
  <si>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</si>
  <si>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</si>
  <si>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</si>
  <si>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</si>
  <si>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</si>
  <si>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</si>
  <si>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</si>
  <si>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</si>
  <si>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</si>
  <si>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</si>
  <si>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</si>
  <si>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</si>
  <si>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</si>
  <si>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</si>
  <si>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</si>
  <si>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</si>
  <si>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</si>
  <si>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</si>
  <si>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</si>
  <si>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</si>
  <si>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</si>
  <si>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</si>
  <si>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</si>
  <si>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</si>
  <si>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</si>
  <si>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</si>
  <si>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</si>
  <si>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</si>
  <si>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</si>
  <si>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</si>
  <si>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</si>
  <si>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</si>
  <si>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</si>
  <si>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</si>
  <si>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</si>
  <si>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</si>
  <si>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</si>
  <si>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</si>
  <si>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</si>
  <si>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</si>
  <si>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</si>
  <si>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</si>
  <si>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</si>
  <si>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</si>
  <si>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</si>
  <si>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</si>
  <si>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</si>
  <si>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</si>
  <si>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</si>
  <si>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</si>
  <si>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</si>
  <si>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</si>
  <si>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</si>
  <si>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</si>
  <si>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</si>
  <si>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</si>
  <si>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</si>
  <si>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</si>
  <si>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</si>
  <si>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</si>
  <si>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</si>
  <si>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</si>
  <si>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</si>
  <si>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</si>
  <si>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</si>
  <si>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</si>
  <si>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</si>
  <si>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</si>
  <si>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</si>
  <si>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</si>
  <si>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</si>
  <si>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</si>
  <si>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</si>
  <si>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</si>
  <si>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</si>
  <si>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</si>
  <si>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</si>
  <si>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</si>
  <si>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</si>
  <si>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</si>
  <si>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</si>
  <si>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</si>
  <si>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</si>
  <si>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</si>
  <si>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</si>
  <si>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</si>
  <si>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</si>
  <si>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</si>
  <si>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</si>
  <si>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</si>
  <si>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</si>
  <si>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</si>
  <si>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</si>
  <si>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</si>
  <si>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</si>
  <si>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</si>
  <si>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</si>
  <si>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</si>
  <si>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</si>
  <si>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</si>
  <si>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</si>
  <si>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</si>
  <si>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</si>
  <si>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</si>
  <si>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</si>
  <si>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</si>
  <si>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</si>
  <si>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</si>
  <si>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</si>
  <si>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</si>
  <si>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</si>
  <si>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</si>
  <si>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</si>
  <si>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</si>
  <si>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</si>
  <si>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</si>
  <si>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</si>
  <si>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</si>
  <si>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</si>
  <si>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</si>
  <si>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</si>
  <si>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</si>
  <si>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</si>
  <si>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</si>
  <si>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</si>
  <si>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</si>
  <si>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</si>
  <si>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</si>
  <si>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</si>
  <si>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</si>
  <si>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</si>
  <si>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</si>
  <si>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</si>
  <si>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</si>
  <si>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</si>
  <si>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</si>
  <si>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</si>
  <si>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</si>
  <si>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</si>
  <si>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</si>
  <si>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</si>
  <si>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</si>
  <si>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</si>
  <si>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</si>
  <si>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</si>
  <si>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</si>
  <si>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</si>
  <si>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</si>
  <si>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</si>
  <si>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</si>
  <si>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</si>
  <si>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</si>
  <si>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</si>
  <si>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</si>
  <si>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</si>
  <si>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</si>
  <si>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</si>
  <si>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</si>
  <si>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</si>
  <si>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</si>
  <si>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</si>
  <si>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</si>
  <si>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</si>
  <si>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</si>
  <si>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</si>
  <si>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</si>
  <si>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</si>
  <si>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</si>
  <si>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</si>
  <si>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</si>
  <si>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</si>
  <si>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</si>
  <si>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</si>
  <si>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</si>
  <si>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</si>
  <si>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</si>
  <si>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</si>
  <si>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</si>
  <si>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</si>
  <si>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</si>
  <si>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</si>
  <si>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</si>
  <si>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</si>
  <si>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</si>
  <si>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</si>
  <si>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</si>
  <si>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</si>
  <si>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</si>
  <si>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</si>
  <si>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</si>
  <si>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</si>
  <si>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</si>
  <si>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</si>
  <si>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</si>
  <si>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</si>
  <si>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</si>
  <si>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</si>
  <si>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</si>
  <si>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</si>
  <si>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</si>
  <si>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</si>
  <si>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</si>
  <si>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</si>
  <si>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</si>
  <si>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</si>
  <si>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</si>
  <si>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</si>
  <si>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</si>
  <si>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</si>
  <si>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</si>
  <si>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</si>
  <si>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</si>
  <si>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</si>
  <si>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</si>
  <si>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</si>
  <si>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</si>
  <si>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</si>
  <si>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</si>
  <si>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</si>
  <si>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</si>
  <si>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</si>
  <si>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</si>
  <si>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</si>
  <si>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</si>
  <si>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</si>
  <si>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</si>
  <si>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</si>
  <si>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</si>
  <si>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</si>
  <si>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</si>
  <si>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</si>
  <si>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</si>
  <si>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</si>
  <si>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</si>
  <si>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</si>
  <si>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</si>
  <si>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</si>
  <si>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</si>
  <si>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</si>
  <si>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</si>
  <si>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</si>
  <si>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</si>
  <si>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</si>
  <si>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</si>
  <si>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</si>
  <si>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</si>
  <si>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</si>
  <si>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</si>
  <si>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</si>
  <si>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</si>
  <si>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</si>
  <si>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</si>
  <si>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</si>
  <si>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</si>
  <si>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</si>
  <si>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</si>
  <si>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</si>
  <si>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</si>
  <si>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</si>
  <si>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</si>
  <si>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</si>
  <si>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</si>
  <si>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</si>
  <si>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</si>
  <si>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</si>
  <si>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</si>
  <si>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</si>
  <si>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</si>
  <si>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</si>
  <si>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</si>
  <si>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</si>
  <si>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</si>
  <si>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</si>
  <si>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</si>
  <si>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</si>
  <si>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</si>
  <si>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</si>
  <si>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</si>
  <si>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</si>
  <si>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</si>
  <si>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</si>
  <si>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</si>
  <si>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</si>
  <si>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</si>
  <si>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</si>
  <si>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</si>
  <si>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</si>
  <si>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</si>
  <si>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</si>
  <si>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</si>
  <si>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</si>
  <si>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</si>
  <si>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</si>
  <si>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</si>
  <si>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</si>
  <si>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</si>
  <si>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</si>
  <si>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</si>
  <si>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</si>
  <si>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</si>
  <si>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</si>
  <si>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</si>
  <si>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</si>
  <si>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</si>
  <si>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</si>
  <si>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</si>
  <si>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</si>
  <si>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</si>
  <si>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</si>
  <si>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</si>
  <si>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</si>
  <si>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</si>
  <si>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</si>
  <si>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</si>
  <si>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</si>
  <si>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</si>
  <si>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</si>
  <si>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</si>
  <si>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</si>
  <si>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</si>
  <si>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</si>
  <si>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</si>
  <si>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</si>
  <si>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</si>
  <si>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</si>
  <si>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</si>
  <si>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</si>
  <si>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</si>
  <si>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</si>
  <si>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</si>
  <si>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</si>
  <si>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</si>
  <si>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</si>
  <si>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</si>
  <si>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</si>
  <si>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</si>
  <si>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</si>
  <si>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</si>
  <si>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</si>
  <si>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</si>
  <si>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</si>
  <si>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</si>
  <si>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</si>
  <si>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</si>
  <si>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</si>
  <si>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</si>
  <si>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</si>
  <si>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</si>
  <si>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</si>
  <si>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</si>
  <si>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</si>
  <si>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</si>
  <si>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</si>
  <si>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</si>
  <si>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</si>
  <si>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</si>
  <si>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</si>
  <si>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</si>
  <si>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</si>
  <si>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</si>
  <si>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</si>
  <si>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</si>
  <si>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</si>
  <si>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</si>
  <si>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</si>
  <si>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</si>
  <si>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</si>
  <si>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</si>
  <si>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</si>
  <si>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</si>
  <si>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</si>
  <si>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</si>
  <si>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</si>
  <si>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</si>
  <si>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</si>
  <si>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</si>
  <si>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</si>
  <si>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</si>
  <si>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</si>
  <si>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</si>
  <si>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</si>
  <si>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</si>
  <si>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</si>
  <si>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</si>
  <si>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</si>
  <si>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</si>
  <si>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</si>
  <si>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</si>
  <si>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</si>
  <si>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</si>
  <si>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</si>
  <si>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</si>
  <si>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</si>
  <si>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</si>
  <si>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</si>
  <si>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</si>
  <si>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</si>
  <si>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</si>
  <si>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</si>
  <si>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</si>
  <si>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</si>
  <si>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</si>
  <si>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</si>
  <si>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</si>
  <si>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</si>
  <si>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</si>
  <si>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</si>
  <si>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</si>
  <si>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</si>
  <si>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</si>
  <si>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</si>
  <si>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</si>
  <si>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</si>
  <si>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</si>
  <si>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</si>
  <si>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</si>
  <si>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</si>
  <si>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</si>
  <si>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</si>
  <si>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</si>
  <si>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</si>
  <si>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</si>
  <si>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</si>
  <si>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</si>
  <si>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</si>
  <si>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</si>
  <si>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</si>
  <si>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</si>
  <si>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</si>
  <si>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</si>
  <si>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</si>
  <si>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</si>
  <si>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</si>
  <si>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</si>
  <si>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</si>
  <si>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</si>
  <si>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</si>
  <si>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</si>
  <si>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</si>
  <si>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</si>
  <si>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</si>
  <si>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</si>
  <si>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</si>
  <si>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</si>
  <si>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</si>
  <si>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</si>
  <si>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</si>
  <si>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</si>
  <si>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</si>
  <si>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</si>
  <si>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</si>
  <si>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</si>
  <si>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</si>
  <si>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</si>
  <si>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</si>
  <si>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</si>
  <si>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</si>
  <si>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</si>
  <si>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</si>
  <si>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</si>
  <si>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</si>
  <si>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</si>
  <si>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</si>
  <si>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</si>
  <si>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</si>
  <si>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</si>
  <si>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</si>
  <si>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</si>
  <si>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</si>
  <si>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</si>
  <si>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</si>
  <si>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</si>
  <si>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</si>
  <si>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</si>
  <si>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</si>
  <si>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</si>
  <si>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</si>
  <si>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</si>
  <si>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</si>
  <si>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</si>
  <si>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</si>
  <si>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</si>
  <si>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</si>
  <si>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</si>
  <si>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</si>
  <si>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</si>
  <si>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</si>
  <si>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</si>
  <si>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</si>
  <si>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</si>
  <si>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</si>
  <si>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</si>
  <si>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</si>
  <si>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</si>
  <si>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</si>
  <si>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</si>
  <si>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</si>
  <si>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</si>
  <si>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</si>
  <si>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</si>
  <si>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</si>
  <si>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</si>
  <si>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</si>
  <si>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</si>
  <si>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</si>
  <si>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</si>
  <si>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</si>
  <si>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</si>
  <si>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</si>
  <si>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</si>
  <si>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</si>
  <si>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</si>
  <si>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</si>
  <si>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</si>
  <si>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</si>
  <si>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</si>
  <si>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</si>
  <si>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</si>
  <si>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</si>
  <si>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</si>
  <si>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</si>
  <si>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</si>
  <si>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</si>
  <si>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</si>
  <si>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</si>
  <si>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</si>
  <si>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</si>
  <si>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</si>
  <si>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</si>
  <si>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</si>
  <si>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</si>
  <si>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</si>
  <si>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</si>
  <si>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</si>
  <si>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</si>
  <si>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</si>
  <si>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</si>
  <si>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</si>
  <si>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</si>
  <si>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</si>
  <si>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</si>
  <si>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</si>
  <si>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</si>
  <si>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</si>
  <si>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</si>
  <si>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</si>
  <si>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</si>
  <si>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</si>
  <si>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</si>
  <si>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</si>
  <si>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</si>
  <si>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</si>
  <si>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</si>
  <si>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</si>
  <si>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</si>
  <si>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</si>
  <si>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</si>
  <si>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</si>
  <si>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</si>
  <si>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</si>
  <si>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</si>
  <si>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</si>
  <si>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</si>
  <si>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</si>
  <si>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</si>
  <si>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</si>
  <si>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</si>
  <si>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</si>
  <si>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</si>
  <si>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</si>
  <si>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</si>
  <si>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</si>
  <si>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</si>
  <si>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</si>
  <si>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</si>
  <si>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</si>
  <si>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</si>
  <si>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</si>
  <si>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</si>
  <si>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</si>
  <si>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</si>
  <si>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</si>
  <si>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</si>
  <si>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</si>
  <si>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</si>
  <si>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</si>
  <si>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</si>
  <si>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</si>
  <si>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</si>
  <si>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</si>
  <si>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</si>
  <si>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</si>
  <si>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</si>
  <si>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</si>
  <si>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</si>
  <si>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</si>
  <si>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</si>
  <si>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</si>
  <si>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</si>
  <si>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</si>
  <si>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</si>
  <si>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</si>
  <si>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</si>
  <si>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</si>
  <si>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</si>
  <si>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</si>
  <si>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</si>
  <si>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</si>
  <si>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</si>
  <si>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</si>
  <si>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</si>
  <si>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</si>
  <si>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</si>
  <si>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</si>
  <si>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</si>
  <si>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</si>
  <si>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</si>
  <si>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</si>
  <si>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</si>
  <si>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</si>
  <si>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</si>
  <si>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</si>
  <si>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</si>
  <si>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</si>
  <si>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</si>
  <si>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</si>
  <si>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</si>
  <si>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</si>
  <si>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</si>
  <si>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</si>
  <si>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</si>
  <si>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</si>
  <si>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</si>
  <si>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</si>
  <si>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</si>
  <si>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</si>
  <si>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</si>
  <si>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</si>
  <si>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</si>
  <si>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</si>
  <si>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</si>
  <si>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</si>
  <si>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</si>
  <si>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</si>
  <si>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</si>
  <si>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</si>
  <si>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</si>
  <si>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</si>
  <si>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</si>
  <si>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</si>
  <si>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</si>
  <si>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</si>
  <si>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</si>
  <si>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</si>
  <si>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</si>
  <si>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</si>
  <si>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</si>
  <si>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</si>
  <si>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</si>
  <si>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</si>
  <si>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</si>
  <si>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</si>
  <si>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</si>
  <si>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</si>
  <si>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</si>
  <si>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</si>
  <si>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</si>
  <si>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</si>
  <si>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</si>
  <si>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</si>
  <si>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</si>
  <si>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</si>
  <si>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</si>
  <si>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</si>
  <si>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</si>
  <si>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</si>
  <si>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</si>
  <si>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</si>
  <si>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</si>
  <si>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</si>
  <si>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</si>
  <si>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</si>
  <si>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</si>
  <si>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</si>
  <si>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</si>
  <si>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</si>
  <si>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</si>
  <si>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</si>
  <si>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</si>
  <si>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</si>
  <si>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</si>
  <si>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</si>
  <si>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</si>
  <si>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</si>
  <si>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</si>
  <si>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</si>
  <si>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</si>
  <si>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</si>
  <si>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</si>
  <si>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</si>
  <si>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</si>
  <si>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</si>
  <si>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</si>
  <si>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</si>
  <si>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</si>
  <si>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</si>
  <si>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</si>
  <si>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</si>
  <si>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</si>
  <si>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</si>
  <si>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</si>
  <si>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</si>
  <si>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</si>
  <si>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</si>
  <si>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</si>
  <si>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</si>
  <si>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</si>
  <si>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</si>
  <si>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</si>
  <si>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</si>
  <si>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</si>
  <si>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</si>
  <si>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</si>
  <si>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</si>
  <si>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</si>
  <si>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</si>
  <si>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</si>
  <si>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</si>
  <si>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</si>
  <si>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</si>
  <si>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</si>
  <si>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</si>
  <si>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</si>
  <si>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</si>
  <si>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</si>
  <si>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</si>
  <si>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</si>
  <si>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</si>
  <si>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</si>
  <si>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</si>
  <si>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</si>
  <si>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</si>
  <si>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</si>
  <si>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</si>
  <si>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</si>
  <si>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</si>
  <si>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</si>
  <si>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</si>
  <si>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</si>
  <si>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</si>
  <si>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</si>
  <si>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</si>
  <si>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</si>
  <si>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</si>
  <si>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</si>
  <si>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</si>
  <si>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</si>
  <si>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</si>
  <si>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</si>
  <si>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</si>
  <si>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</si>
  <si>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</si>
  <si>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</si>
  <si>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</si>
  <si>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</si>
  <si>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</si>
  <si>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</si>
  <si>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</si>
  <si>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</si>
  <si>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</si>
  <si>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</si>
  <si>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</si>
  <si>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</si>
  <si>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</si>
  <si>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</si>
  <si>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</si>
  <si>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</si>
  <si>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</si>
  <si>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</si>
  <si>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</si>
  <si>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</si>
  <si>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</si>
  <si>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</si>
  <si>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</si>
  <si>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</si>
  <si>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</si>
  <si>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</si>
  <si>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</si>
  <si>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</si>
  <si>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</si>
  <si>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</si>
  <si>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</si>
  <si>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</si>
  <si>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</si>
  <si>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</si>
  <si>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</si>
  <si>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</si>
  <si>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</si>
  <si>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</si>
  <si>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</si>
  <si>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</si>
  <si>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</si>
  <si>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</si>
  <si>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</si>
  <si>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</si>
  <si>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</si>
  <si>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</si>
  <si>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</si>
  <si>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</si>
  <si>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</si>
  <si>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</si>
  <si>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</si>
  <si>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</si>
  <si>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</si>
  <si>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</si>
  <si>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</si>
  <si>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</si>
  <si>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</si>
  <si>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</si>
  <si>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</si>
  <si>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</si>
  <si>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</si>
  <si>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</si>
  <si>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</si>
  <si>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</si>
  <si>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</si>
  <si>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</si>
  <si>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</si>
  <si>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</si>
  <si>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</si>
  <si>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</si>
  <si>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</si>
  <si>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</si>
  <si>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</si>
  <si>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</si>
  <si>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</si>
  <si>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</si>
  <si>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</si>
  <si>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</si>
  <si>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</si>
  <si>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</si>
  <si>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</si>
  <si>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</si>
  <si>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</si>
  <si>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</si>
  <si>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</si>
  <si>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</si>
  <si>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</si>
  <si>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</si>
  <si>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</si>
  <si>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</si>
  <si>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</si>
  <si>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</si>
  <si>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</si>
  <si>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</si>
  <si>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</si>
  <si>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</si>
  <si>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</si>
  <si>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</si>
  <si>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</si>
  <si>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</si>
  <si>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</si>
  <si>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</si>
  <si>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</si>
  <si>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</si>
  <si>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</si>
  <si>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</si>
  <si>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</si>
  <si>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</si>
  <si>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</si>
  <si>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</si>
  <si>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</si>
  <si>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</si>
  <si>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</si>
  <si>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</si>
  <si>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</si>
  <si>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</si>
  <si>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</si>
  <si>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</si>
  <si>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</si>
  <si>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</si>
  <si>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</si>
  <si>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</si>
  <si>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</si>
  <si>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</si>
  <si>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</si>
  <si>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</si>
  <si>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</si>
  <si>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</si>
  <si>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</si>
  <si>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</si>
  <si>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</si>
  <si>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</si>
  <si>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</si>
  <si>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</si>
  <si>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</si>
  <si>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</si>
  <si>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</si>
  <si>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</si>
  <si>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</si>
  <si>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</si>
  <si>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</si>
  <si>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</si>
  <si>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</si>
  <si>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</si>
  <si>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</si>
  <si>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</si>
  <si>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</si>
  <si>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</si>
  <si>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</si>
  <si>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</si>
  <si>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</si>
  <si>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</si>
  <si>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</si>
  <si>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</si>
  <si>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</si>
  <si>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</si>
  <si>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</si>
  <si>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</si>
  <si>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</si>
  <si>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</si>
  <si>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</si>
  <si>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</si>
  <si>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</si>
  <si>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</si>
  <si>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</si>
  <si>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</si>
  <si>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</si>
  <si>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</si>
  <si>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</si>
  <si>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</si>
  <si>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</si>
  <si>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</si>
  <si>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</si>
  <si>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</si>
  <si>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</si>
  <si>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</si>
  <si>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</si>
  <si>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</si>
  <si>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</si>
  <si>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</si>
  <si>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</si>
  <si>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</si>
  <si>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</si>
  <si>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</si>
  <si>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</si>
  <si>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</si>
  <si>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</si>
  <si>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</si>
  <si>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</si>
  <si>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</si>
  <si>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</si>
  <si>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</si>
  <si>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</si>
  <si>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</si>
  <si>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</si>
  <si>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</si>
  <si>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</si>
  <si>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</si>
  <si>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</si>
  <si>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</si>
  <si>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</si>
  <si>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</si>
  <si>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</si>
  <si>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</si>
  <si>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</si>
  <si>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</si>
  <si>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</si>
  <si>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</si>
  <si>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</si>
  <si>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</si>
  <si>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</si>
  <si>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</si>
  <si>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</si>
  <si>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</si>
  <si>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</si>
  <si>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</si>
  <si>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</si>
  <si>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</si>
  <si>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</si>
  <si>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</si>
  <si>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</si>
  <si>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</si>
  <si>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</si>
  <si>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</si>
  <si>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</si>
  <si>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</si>
  <si>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</si>
  <si>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</si>
  <si>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</si>
  <si>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</si>
  <si>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</si>
  <si>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</si>
  <si>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</si>
  <si>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</si>
  <si>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</si>
  <si>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</si>
  <si>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</si>
  <si>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</si>
  <si>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</si>
  <si>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</si>
  <si>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</si>
  <si>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</si>
  <si>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</si>
  <si>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</si>
  <si>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</si>
  <si>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</si>
  <si>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</si>
  <si>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</si>
  <si>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</si>
  <si>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</si>
  <si>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</si>
  <si>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</si>
  <si>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</si>
  <si>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</si>
  <si>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</si>
  <si>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</si>
  <si>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</si>
  <si>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</si>
  <si>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</si>
  <si>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</si>
  <si>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</si>
  <si>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</si>
  <si>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</si>
  <si>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</si>
  <si>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</si>
  <si>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</si>
  <si>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</si>
  <si>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</si>
  <si>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</si>
  <si>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</si>
  <si>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</si>
  <si>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</si>
  <si>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</si>
  <si>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</si>
  <si>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</si>
  <si>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</si>
  <si>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</si>
  <si>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</si>
  <si>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</si>
  <si>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</si>
  <si>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</si>
  <si>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</si>
  <si>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</si>
  <si>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</si>
  <si>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</si>
  <si>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</si>
  <si>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</si>
  <si>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</si>
  <si>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</si>
  <si>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</si>
  <si>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</si>
  <si>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</si>
  <si>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</si>
  <si>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</si>
  <si>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</si>
  <si>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</si>
  <si>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</si>
  <si>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</si>
  <si>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</si>
  <si>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</si>
  <si>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</si>
  <si>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</si>
  <si>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</si>
  <si>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</si>
  <si>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</si>
  <si>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</si>
  <si>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</si>
  <si>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</si>
  <si>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</si>
  <si>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</si>
  <si>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</si>
  <si>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</si>
  <si>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</si>
  <si>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</si>
  <si>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</si>
  <si>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</si>
  <si>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</si>
  <si>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</si>
  <si>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</si>
  <si>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</si>
  <si>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</si>
  <si>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</si>
  <si>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</si>
  <si>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</si>
  <si>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</si>
  <si>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</si>
  <si>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</si>
  <si>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</si>
  <si>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</si>
  <si>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</si>
  <si>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</si>
  <si>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</si>
  <si>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</si>
  <si>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</si>
  <si>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</si>
  <si>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</si>
  <si>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</si>
  <si>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</si>
  <si>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</si>
  <si>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</si>
  <si>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</si>
  <si>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</si>
  <si>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</si>
  <si>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</si>
  <si>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</si>
  <si>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</si>
  <si>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</si>
  <si>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</si>
  <si>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</si>
  <si>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</si>
  <si>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</si>
  <si>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</si>
  <si>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</si>
  <si>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</si>
  <si>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</si>
  <si>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</si>
  <si>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</si>
  <si>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</si>
  <si>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</si>
  <si>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</si>
  <si>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</si>
  <si>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</si>
  <si>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</si>
  <si>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</si>
  <si>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</si>
  <si>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</si>
  <si>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</si>
  <si>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</si>
  <si>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</si>
  <si>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</si>
  <si>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</si>
  <si>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</si>
  <si>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</si>
  <si>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</si>
  <si>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</si>
  <si>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</si>
  <si>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</si>
  <si>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</si>
  <si>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</si>
  <si>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</si>
  <si>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</si>
  <si>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</si>
  <si>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</si>
  <si>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</si>
  <si>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</si>
  <si>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</si>
  <si>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</si>
  <si>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</si>
  <si>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</si>
  <si>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</si>
  <si>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</si>
  <si>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</si>
  <si>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</si>
  <si>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</si>
  <si>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</si>
  <si>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</si>
  <si>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</si>
  <si>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</si>
  <si>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</si>
  <si>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</si>
  <si>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</si>
  <si>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</si>
  <si>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</si>
  <si>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</si>
  <si>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</si>
  <si>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</si>
  <si>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</si>
  <si>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</si>
  <si>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</si>
  <si>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</si>
  <si>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</si>
  <si>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</si>
  <si>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</si>
  <si>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</si>
  <si>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</si>
  <si>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</si>
  <si>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</si>
  <si>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</si>
  <si>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</si>
  <si>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</si>
  <si>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</si>
  <si>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</si>
  <si>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</si>
  <si>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</si>
  <si>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</si>
  <si>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</si>
  <si>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</si>
  <si>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</si>
  <si>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</si>
  <si>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</si>
  <si>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</si>
  <si>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</si>
  <si>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</si>
  <si>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</si>
  <si>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</si>
  <si>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</si>
  <si>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</si>
  <si>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</si>
  <si>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</si>
  <si>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</si>
  <si>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</si>
  <si>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</si>
  <si>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</si>
  <si>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</si>
  <si>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</si>
  <si>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</si>
  <si>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</si>
  <si>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</si>
  <si>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</si>
  <si>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</si>
  <si>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</si>
  <si>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</si>
  <si>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</si>
  <si>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</si>
  <si>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</si>
  <si>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</si>
  <si>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</si>
  <si>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</si>
  <si>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</si>
  <si>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</si>
  <si>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</si>
  <si>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</si>
  <si>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</si>
  <si>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</si>
  <si>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</si>
  <si>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</si>
  <si>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</si>
  <si>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</si>
  <si>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</si>
  <si>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</si>
  <si>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</si>
  <si>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</si>
  <si>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</si>
  <si>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</si>
  <si>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</si>
  <si>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</si>
  <si>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</si>
  <si>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</si>
  <si>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</si>
  <si>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</si>
  <si>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</si>
  <si>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</si>
  <si>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</si>
  <si>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</si>
  <si>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</si>
  <si>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</si>
  <si>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</si>
  <si>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</si>
  <si>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</si>
  <si>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</si>
  <si>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</si>
  <si>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</si>
  <si>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</si>
  <si>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</si>
  <si>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</si>
  <si>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</si>
  <si>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</si>
  <si>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</si>
  <si>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</si>
  <si>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</si>
  <si>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</si>
  <si>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</si>
  <si>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</si>
  <si>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</si>
  <si>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</si>
  <si>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</si>
  <si>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</si>
  <si>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</si>
  <si>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</si>
  <si>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</si>
  <si>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</si>
  <si>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</si>
  <si>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</si>
  <si>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</si>
  <si>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</si>
  <si>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</si>
  <si>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</si>
  <si>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</si>
  <si>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</si>
  <si>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</si>
  <si>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</si>
  <si>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</si>
  <si>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</si>
  <si>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</si>
  <si>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</si>
  <si>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</si>
  <si>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</si>
  <si>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</si>
  <si>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</si>
  <si>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</si>
  <si>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</si>
  <si>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</si>
  <si>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</si>
  <si>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</si>
  <si>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</si>
  <si>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</si>
  <si>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</si>
  <si>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</si>
  <si>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</si>
  <si>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</si>
  <si>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</si>
  <si>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</si>
  <si>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</si>
  <si>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</si>
  <si>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</si>
  <si>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</si>
  <si>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</si>
  <si>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</si>
  <si>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</si>
  <si>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</si>
  <si>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</si>
  <si>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</si>
  <si>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</si>
  <si>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</si>
  <si>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</si>
  <si>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</si>
  <si>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</si>
  <si>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</si>
  <si>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</si>
  <si>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</si>
  <si>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</si>
  <si>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</si>
  <si>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</si>
  <si>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</si>
  <si>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</si>
  <si>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</si>
  <si>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</si>
  <si>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</si>
  <si>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</si>
  <si>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</si>
  <si>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</si>
  <si>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</si>
  <si>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</si>
  <si>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</si>
  <si>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</si>
  <si>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</si>
  <si>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</si>
  <si>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</si>
  <si>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</si>
  <si>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</si>
  <si>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</si>
  <si>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</si>
  <si>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</si>
  <si>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</si>
  <si>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</si>
  <si>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</si>
  <si>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</si>
  <si>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</si>
  <si>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</si>
  <si>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</si>
  <si>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</si>
  <si>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</si>
  <si>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</si>
  <si>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</si>
  <si>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</si>
  <si>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</si>
  <si>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</si>
  <si>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</si>
  <si>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</si>
  <si>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</si>
  <si>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</si>
  <si>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</si>
  <si>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</si>
  <si>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</si>
  <si>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</si>
  <si>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</si>
  <si>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</si>
  <si>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</si>
  <si>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</si>
  <si>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</si>
  <si>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</si>
  <si>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</si>
  <si>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</si>
  <si>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</si>
  <si>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</si>
  <si>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</si>
  <si>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</si>
  <si>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</si>
  <si>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</si>
  <si>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</si>
  <si>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</si>
  <si>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</si>
  <si>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</si>
  <si>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</si>
  <si>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</si>
  <si>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</si>
  <si>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</si>
  <si>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</si>
  <si>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</si>
  <si>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</si>
  <si>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</si>
  <si>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</si>
  <si>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</si>
  <si>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</si>
  <si>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</si>
  <si>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</si>
  <si>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</si>
  <si>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</si>
  <si>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</si>
  <si>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</si>
  <si>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</si>
  <si>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</si>
  <si>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</si>
  <si>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</si>
  <si>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</si>
  <si>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</si>
  <si>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</si>
  <si>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</si>
  <si>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</si>
  <si>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</si>
  <si>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</si>
  <si>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</si>
  <si>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</si>
  <si>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</si>
  <si>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</si>
  <si>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</si>
  <si>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</si>
  <si>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</si>
  <si>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</si>
  <si>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</si>
  <si>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</si>
  <si>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</si>
  <si>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</si>
  <si>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</si>
  <si>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</si>
  <si>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</si>
  <si>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</si>
  <si>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</si>
  <si>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</si>
  <si>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</si>
  <si>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</si>
  <si>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</si>
  <si>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</si>
  <si>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</si>
  <si>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</si>
  <si>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</si>
  <si>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</si>
  <si>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</si>
  <si>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</si>
  <si>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</si>
  <si>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</si>
  <si>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</si>
  <si>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</si>
  <si>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</si>
  <si>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</si>
  <si>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</si>
  <si>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</si>
  <si>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</si>
  <si>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</si>
  <si>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</si>
  <si>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</si>
  <si>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</si>
  <si>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</si>
  <si>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</si>
  <si>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</si>
  <si>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</si>
  <si>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</si>
  <si>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</si>
  <si>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</si>
  <si>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</si>
  <si>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</si>
  <si>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</si>
  <si>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</si>
  <si>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</si>
  <si>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</si>
  <si>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</si>
  <si>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</si>
  <si>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</si>
  <si>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</si>
  <si>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</si>
  <si>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</si>
  <si>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</si>
  <si>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</si>
  <si>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</si>
  <si>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</si>
  <si>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</si>
  <si>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</si>
  <si>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</si>
  <si>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</si>
  <si>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</si>
  <si>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</si>
  <si>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</si>
  <si>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</si>
  <si>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</si>
  <si>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</si>
  <si>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</si>
  <si>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</si>
  <si>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</si>
  <si>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</si>
  <si>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</si>
  <si>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</si>
  <si>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</si>
  <si>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</si>
  <si>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</si>
  <si>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</si>
  <si>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</si>
  <si>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</si>
  <si>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</si>
  <si>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</si>
  <si>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</si>
  <si>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</si>
  <si>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</si>
  <si>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</si>
  <si>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</si>
  <si>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</si>
  <si>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</si>
  <si>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</si>
  <si>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</si>
  <si>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</si>
  <si>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</si>
  <si>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</si>
  <si>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</si>
  <si>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</si>
  <si>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</si>
  <si>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</si>
  <si>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</si>
  <si>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</si>
  <si>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</si>
  <si>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</si>
  <si>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</si>
  <si>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</si>
  <si>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</si>
  <si>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</si>
  <si>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</si>
  <si>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</si>
  <si>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</si>
  <si>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</si>
  <si>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</si>
  <si>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</si>
  <si>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</si>
  <si>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</si>
  <si>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</si>
  <si>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</si>
  <si>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</si>
  <si>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</si>
  <si>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</si>
  <si>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</si>
  <si>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</si>
  <si>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</si>
  <si>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</si>
  <si>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</si>
  <si>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</si>
  <si>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</si>
  <si>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</si>
  <si>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</si>
  <si>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</si>
  <si>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</si>
  <si>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</si>
  <si>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</si>
  <si>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</si>
  <si>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</si>
  <si>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</si>
  <si>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</si>
  <si>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</si>
  <si>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</si>
  <si>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</si>
  <si>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</si>
  <si>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</si>
  <si>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</si>
  <si>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</si>
  <si>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</si>
  <si>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</si>
  <si>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</si>
  <si>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</si>
  <si>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</si>
  <si>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</si>
  <si>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</si>
  <si>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</si>
  <si>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</si>
  <si>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</si>
  <si>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</si>
  <si>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</si>
  <si>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</si>
  <si>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</si>
  <si>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</si>
  <si>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</si>
  <si>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</si>
  <si>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</si>
  <si>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</si>
  <si>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</si>
  <si>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</si>
  <si>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</si>
  <si>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</si>
  <si>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</si>
  <si>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</si>
  <si>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</si>
  <si>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</si>
  <si>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</si>
  <si>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</si>
  <si>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</si>
  <si>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</si>
  <si>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</si>
  <si>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</si>
  <si>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</si>
  <si>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</si>
  <si>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</si>
  <si>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</si>
  <si>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</si>
  <si>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</si>
  <si>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</si>
  <si>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</si>
  <si>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</si>
  <si>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</si>
  <si>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</si>
  <si>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</si>
  <si>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</si>
  <si>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</si>
  <si>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</si>
  <si>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</si>
  <si>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</si>
  <si>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</si>
  <si>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</si>
  <si>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</si>
  <si>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</si>
  <si>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</si>
  <si>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</si>
  <si>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</si>
  <si>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</si>
  <si>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</si>
  <si>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</si>
  <si>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</si>
  <si>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</si>
  <si>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</si>
  <si>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</si>
  <si>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</si>
  <si>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</si>
  <si>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</si>
  <si>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</si>
  <si>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</si>
  <si>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</si>
  <si>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</si>
  <si>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</si>
  <si>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</si>
  <si>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</si>
  <si>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</si>
  <si>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</si>
  <si>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</si>
  <si>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</si>
  <si>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</si>
  <si>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</si>
  <si>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</si>
  <si>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</si>
  <si>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</si>
  <si>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</si>
  <si>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</si>
  <si>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</si>
  <si>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</si>
  <si>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</si>
  <si>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</si>
  <si>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</si>
  <si>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</si>
  <si>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</si>
  <si>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</si>
  <si>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</si>
  <si>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</si>
  <si>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</si>
  <si>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</si>
  <si>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</si>
  <si>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</si>
  <si>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</si>
  <si>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</si>
  <si>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</si>
  <si>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</si>
  <si>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</si>
  <si>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</si>
  <si>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</si>
  <si>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</si>
  <si>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</si>
  <si>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</si>
  <si>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</si>
  <si>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</si>
  <si>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</si>
  <si>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</si>
  <si>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</si>
  <si>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</si>
  <si>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</si>
  <si>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</si>
  <si>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</si>
  <si>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</si>
  <si>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</si>
  <si>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</si>
  <si>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</si>
  <si>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</si>
  <si>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</si>
  <si>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</si>
  <si>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</si>
  <si>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</si>
  <si>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</si>
  <si>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</si>
  <si>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</si>
  <si>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</si>
  <si>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</si>
  <si>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</si>
  <si>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</si>
  <si>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</si>
  <si>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</si>
  <si>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</si>
  <si>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</si>
  <si>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</si>
  <si>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</si>
  <si>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</si>
  <si>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</si>
  <si>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</si>
  <si>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</si>
  <si>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</si>
  <si>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</si>
  <si>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</si>
  <si>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</si>
  <si>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</si>
  <si>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</si>
  <si>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</si>
  <si>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</si>
  <si>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</si>
  <si>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</si>
  <si>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</si>
  <si>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</si>
  <si>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</si>
  <si>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</si>
  <si>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</si>
  <si>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</si>
  <si>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</si>
  <si>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</si>
  <si>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</si>
  <si>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</si>
  <si>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</si>
  <si>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</si>
  <si>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</si>
  <si>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</si>
  <si>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</si>
  <si>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</si>
  <si>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</si>
  <si>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</si>
  <si>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</si>
  <si>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</si>
  <si>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</si>
  <si>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</si>
  <si>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</si>
  <si>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</si>
  <si>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</si>
  <si>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</si>
  <si>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</si>
  <si>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</si>
  <si>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</si>
  <si>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</si>
  <si>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</si>
  <si>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</si>
  <si>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</si>
  <si>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</si>
  <si>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</si>
  <si>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</si>
  <si>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</si>
  <si>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</si>
  <si>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</si>
  <si>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</si>
  <si>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</si>
  <si>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</si>
  <si>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</si>
  <si>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</si>
  <si>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</si>
  <si>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</si>
  <si>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</si>
  <si>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</si>
  <si>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</si>
  <si>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</si>
  <si>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</si>
  <si>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</si>
  <si>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</si>
  <si>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</si>
  <si>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</si>
  <si>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</si>
  <si>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</si>
  <si>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</si>
  <si>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</si>
  <si>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</si>
  <si>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</si>
  <si>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</si>
  <si>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</si>
  <si>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</si>
  <si>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</si>
  <si>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</si>
  <si>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</si>
  <si>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</si>
  <si>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</si>
  <si>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</si>
  <si>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</si>
  <si>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</si>
  <si>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</si>
  <si>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</si>
  <si>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</si>
  <si>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</si>
  <si>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</si>
  <si>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</si>
  <si>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</si>
  <si>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</si>
  <si>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</si>
  <si>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</si>
  <si>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</si>
  <si>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</si>
  <si>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</si>
  <si>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</si>
  <si>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</si>
  <si>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</si>
  <si>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</si>
  <si>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</si>
  <si>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</si>
  <si>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</si>
  <si>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</si>
  <si>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</si>
  <si>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</si>
  <si>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</si>
  <si>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</si>
  <si>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</si>
  <si>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</si>
  <si>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</si>
  <si>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</si>
  <si>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</si>
  <si>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</si>
  <si>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</si>
  <si>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</si>
  <si>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</si>
  <si>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</si>
  <si>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</si>
  <si>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</si>
  <si>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</si>
  <si>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</si>
  <si>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</si>
  <si>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</si>
  <si>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</si>
  <si>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</si>
  <si>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</si>
  <si>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</si>
  <si>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</si>
  <si>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</si>
  <si>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</si>
  <si>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</si>
  <si>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</si>
  <si>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</si>
  <si>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</si>
  <si>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</si>
  <si>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</si>
  <si>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</si>
  <si>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</si>
  <si>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</si>
  <si>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</si>
  <si>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</si>
  <si>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</si>
  <si>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</si>
  <si>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</si>
  <si>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</si>
  <si>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</si>
  <si>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</si>
  <si>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</si>
  <si>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</si>
  <si>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</si>
  <si>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</si>
  <si>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</si>
  <si>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</si>
  <si>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</si>
  <si>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</si>
  <si>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</si>
  <si>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</si>
  <si>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</si>
  <si>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</si>
  <si>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</si>
  <si>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</si>
  <si>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</si>
  <si>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</si>
  <si>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</si>
  <si>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</si>
  <si>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</si>
  <si>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</si>
  <si>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</si>
  <si>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</si>
  <si>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</si>
  <si>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</si>
  <si>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</si>
  <si>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</si>
  <si>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</si>
  <si>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</si>
  <si>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</si>
  <si>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</si>
  <si>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</si>
  <si>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</si>
  <si>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</si>
  <si>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</si>
  <si>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</si>
  <si>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</si>
  <si>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</si>
  <si>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</si>
  <si>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</si>
  <si>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</si>
  <si>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</si>
  <si>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</si>
  <si>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</si>
  <si>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</si>
  <si>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</si>
  <si>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</si>
  <si>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</si>
  <si>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</si>
  <si>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</si>
  <si>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</si>
  <si>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</si>
  <si>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</si>
  <si>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</si>
  <si>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</si>
  <si>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</si>
  <si>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</si>
  <si>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</si>
  <si>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</si>
  <si>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</si>
  <si>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</si>
  <si>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</si>
  <si>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</si>
  <si>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</si>
  <si>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</si>
  <si>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</si>
  <si>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</si>
  <si>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</si>
  <si>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</si>
  <si>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</si>
  <si>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</si>
  <si>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</si>
  <si>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</si>
  <si>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</si>
  <si>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</si>
  <si>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</si>
  <si>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</si>
  <si>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</si>
  <si>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</si>
  <si>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</si>
  <si>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</si>
  <si>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</si>
  <si>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</si>
  <si>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</si>
  <si>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</si>
  <si>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</si>
  <si>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</si>
  <si>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</si>
  <si>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</si>
  <si>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</si>
  <si>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</si>
  <si>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</si>
  <si>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</si>
  <si>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</si>
  <si>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</si>
  <si>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</si>
  <si>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</si>
  <si>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</si>
  <si>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</si>
  <si>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</si>
  <si>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</si>
  <si>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</si>
  <si>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</si>
  <si>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</si>
  <si>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</si>
  <si>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</si>
  <si>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</si>
  <si>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</si>
  <si>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</si>
  <si>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</si>
  <si>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</si>
  <si>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</si>
  <si>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</si>
  <si>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</si>
  <si>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</si>
  <si>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</si>
  <si>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</si>
  <si>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</si>
  <si>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</si>
  <si>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</si>
  <si>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</si>
  <si>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</si>
  <si>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</si>
  <si>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</si>
  <si>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</si>
  <si>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</si>
  <si>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</si>
  <si>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</si>
  <si>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</si>
  <si>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</si>
  <si>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</si>
  <si>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</si>
  <si>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</si>
  <si>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</si>
  <si>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</si>
  <si>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</si>
  <si>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</si>
  <si>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</si>
  <si>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</si>
  <si>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</si>
  <si>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</si>
  <si>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</si>
  <si>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</si>
  <si>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</si>
  <si>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</si>
  <si>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</si>
  <si>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</si>
  <si>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</si>
  <si>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</si>
  <si>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</si>
  <si>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</si>
  <si>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</si>
  <si>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</si>
  <si>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</si>
  <si>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</si>
  <si>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</si>
  <si>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</si>
  <si>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</si>
  <si>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</si>
  <si>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</si>
  <si>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</si>
  <si>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</si>
  <si>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</si>
  <si>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</si>
  <si>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</si>
  <si>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</si>
  <si>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</si>
  <si>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</si>
  <si>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</si>
  <si>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</si>
  <si>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</si>
  <si>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</si>
  <si>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</si>
  <si>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</si>
  <si>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</si>
  <si>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</si>
  <si>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</si>
  <si>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</si>
  <si>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</si>
  <si>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</si>
  <si>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</si>
  <si>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</si>
  <si>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</si>
  <si>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</si>
  <si>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</si>
  <si>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</si>
  <si>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</si>
  <si>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</si>
  <si>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</si>
  <si>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</si>
  <si>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</si>
  <si>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</si>
  <si>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</si>
  <si>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</si>
  <si>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</si>
  <si>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</si>
  <si>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</si>
  <si>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</si>
  <si>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</si>
  <si>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</si>
  <si>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</si>
  <si>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</si>
  <si>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</si>
  <si>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</si>
  <si>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</si>
  <si>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</si>
  <si>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</si>
  <si>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</si>
  <si>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</si>
  <si>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</si>
  <si>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</si>
  <si>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</si>
  <si>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</si>
  <si>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</si>
  <si>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</si>
  <si>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</si>
  <si>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</si>
  <si>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</si>
  <si>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</si>
  <si>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</si>
  <si>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</si>
  <si>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</si>
  <si>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</si>
  <si>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</si>
  <si>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</si>
  <si>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</si>
  <si>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</si>
  <si>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</si>
  <si>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</si>
  <si>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</si>
  <si>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</si>
  <si>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</si>
  <si>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</si>
  <si>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</si>
  <si>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</si>
  <si>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</si>
  <si>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</si>
  <si>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</si>
  <si>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</si>
  <si>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</si>
  <si>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</si>
  <si>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</si>
  <si>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</si>
  <si>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</si>
  <si>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</si>
  <si>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</si>
  <si>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</si>
  <si>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</si>
  <si>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</si>
  <si>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</si>
  <si>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</si>
  <si>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</si>
  <si>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</si>
  <si>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</si>
  <si>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</si>
  <si>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</si>
  <si>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</si>
  <si>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</si>
  <si>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</si>
  <si>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</si>
  <si>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</si>
  <si>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</si>
  <si>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</si>
  <si>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</si>
  <si>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</si>
  <si>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</si>
  <si>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</si>
  <si>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</si>
  <si>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</si>
  <si>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</si>
  <si>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</si>
  <si>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</si>
  <si>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</si>
  <si>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</si>
  <si>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</si>
  <si>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</si>
  <si>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</si>
  <si>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</si>
  <si>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</si>
  <si>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</si>
  <si>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</si>
  <si>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</si>
  <si>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</si>
  <si>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</si>
  <si>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</si>
  <si>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</si>
  <si>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</si>
  <si>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</si>
  <si>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</si>
  <si>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</si>
  <si>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</si>
  <si>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</si>
  <si>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</si>
  <si>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</si>
  <si>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</si>
  <si>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</si>
  <si>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</si>
  <si>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</si>
  <si>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</si>
  <si>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</si>
  <si>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</si>
  <si>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</si>
  <si>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</si>
  <si>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</si>
  <si>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</si>
  <si>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</si>
  <si>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</si>
  <si>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</si>
  <si>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</si>
  <si>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</si>
  <si>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</si>
  <si>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</si>
  <si>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</si>
  <si>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</si>
  <si>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</si>
  <si>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</si>
  <si>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</si>
  <si>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</si>
  <si>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</si>
  <si>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</si>
  <si>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</si>
  <si>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</si>
  <si>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</si>
  <si>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</si>
  <si>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</si>
  <si>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</si>
  <si>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</si>
  <si>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</si>
  <si>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</si>
  <si>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</si>
  <si>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</si>
  <si>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</si>
  <si>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</si>
  <si>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</si>
  <si>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</si>
  <si>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</si>
  <si>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</si>
  <si>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</si>
  <si>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</si>
  <si>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</si>
  <si>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</si>
  <si>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</si>
  <si>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</si>
  <si>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</si>
  <si>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</si>
  <si>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</si>
  <si>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</si>
  <si>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</si>
  <si>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</si>
  <si>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</si>
  <si>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</si>
  <si>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</si>
  <si>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</si>
  <si>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</si>
  <si>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</si>
  <si>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</si>
  <si>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</si>
  <si>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</si>
  <si>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</si>
  <si>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</si>
  <si>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</si>
  <si>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</si>
  <si>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</si>
  <si>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</si>
  <si>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</si>
  <si>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</si>
  <si>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</si>
  <si>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</si>
  <si>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</si>
  <si>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</si>
  <si>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</si>
  <si>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</si>
  <si>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</si>
  <si>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</si>
  <si>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</si>
  <si>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</si>
  <si>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</si>
  <si>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</si>
  <si>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</si>
  <si>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</si>
  <si>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</si>
  <si>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</si>
  <si>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</si>
  <si>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</si>
  <si>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</si>
  <si>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</si>
  <si>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</si>
  <si>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</si>
  <si>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</si>
  <si>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</si>
  <si>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</si>
  <si>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</si>
  <si>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</si>
  <si>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</si>
  <si>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</si>
  <si>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</si>
  <si>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</si>
  <si>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</si>
  <si>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</si>
  <si>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</si>
  <si>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</si>
  <si>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</si>
  <si>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</si>
  <si>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</si>
  <si>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</si>
  <si>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</si>
  <si>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</si>
  <si>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</si>
  <si>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</si>
  <si>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</si>
  <si>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</si>
  <si>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</si>
  <si>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</si>
  <si>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</si>
  <si>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</si>
  <si>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</si>
  <si>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</si>
  <si>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</si>
  <si>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</si>
  <si>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</si>
  <si>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</si>
  <si>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</si>
  <si>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</si>
  <si>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</si>
  <si>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</si>
  <si>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</si>
  <si>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</si>
  <si>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</si>
  <si>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</si>
  <si>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</si>
  <si>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</si>
  <si>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</si>
  <si>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</si>
  <si>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</si>
  <si>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</si>
  <si>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</si>
  <si>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</si>
  <si>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</si>
  <si>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</si>
  <si>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</si>
  <si>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</si>
  <si>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</si>
  <si>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</si>
  <si>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</si>
  <si>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</si>
  <si>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</si>
  <si>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</si>
  <si>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</si>
  <si>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</si>
  <si>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</si>
  <si>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</si>
  <si>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</si>
  <si>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</si>
  <si>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</si>
  <si>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</si>
  <si>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</si>
  <si>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</si>
  <si>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</si>
  <si>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</si>
  <si>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</si>
  <si>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</si>
  <si>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</si>
  <si>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</si>
  <si>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</si>
  <si>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</si>
  <si>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</si>
  <si>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</si>
  <si>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</si>
  <si>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</si>
  <si>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</si>
  <si>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</si>
  <si>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</si>
  <si>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</si>
  <si>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</si>
  <si>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</si>
  <si>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</si>
  <si>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</si>
  <si>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</si>
  <si>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</si>
  <si>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</si>
  <si>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</si>
  <si>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</si>
  <si>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</si>
  <si>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</si>
  <si>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</si>
  <si>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</si>
  <si>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</si>
  <si>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</si>
  <si>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</si>
  <si>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</si>
  <si>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</si>
  <si>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</si>
  <si>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</si>
  <si>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</si>
  <si>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</si>
  <si>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</si>
  <si>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</si>
  <si>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</si>
  <si>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</si>
  <si>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</si>
  <si>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</si>
  <si>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</si>
  <si>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</si>
  <si>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</si>
  <si>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</si>
  <si>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</si>
  <si>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</si>
  <si>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</si>
  <si>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</si>
  <si>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</si>
  <si>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</si>
  <si>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</si>
  <si>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</si>
  <si>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</si>
  <si>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</si>
  <si>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</si>
  <si>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</si>
  <si>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</si>
  <si>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</si>
  <si>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</si>
  <si>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</si>
  <si>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</si>
  <si>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</si>
  <si>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</si>
  <si>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</si>
  <si>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</si>
  <si>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</si>
  <si>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</si>
  <si>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</si>
  <si>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</si>
  <si>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</si>
  <si>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</si>
  <si>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</si>
  <si>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</si>
  <si>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</si>
  <si>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</si>
  <si>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</si>
  <si>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</si>
  <si>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</si>
  <si>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</si>
  <si>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</si>
  <si>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</si>
  <si>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</si>
  <si>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</si>
  <si>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</si>
  <si>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</si>
  <si>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</si>
  <si>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</si>
  <si>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</si>
  <si>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</si>
  <si>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</si>
  <si>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</si>
  <si>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</si>
  <si>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</si>
  <si>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</si>
  <si>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</si>
  <si>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</si>
  <si>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</si>
  <si>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</si>
  <si>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</si>
  <si>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</si>
  <si>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</si>
  <si>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</si>
  <si>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</si>
  <si>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</si>
  <si>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</si>
  <si>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</si>
  <si>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</si>
  <si>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</si>
  <si>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</si>
  <si>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</si>
  <si>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</si>
  <si>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</si>
  <si>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</si>
  <si>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</si>
  <si>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</si>
  <si>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</si>
  <si>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</si>
  <si>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</si>
  <si>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</si>
  <si>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</si>
  <si>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</si>
  <si>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</si>
  <si>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</si>
  <si>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</si>
  <si>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</si>
  <si>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</si>
  <si>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</si>
  <si>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</si>
  <si>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</si>
  <si>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</si>
  <si>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</si>
  <si>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</si>
  <si>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</si>
  <si>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</si>
  <si>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</si>
  <si>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</si>
  <si>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</si>
  <si>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</si>
  <si>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</si>
  <si>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</si>
  <si>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</si>
  <si>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</si>
  <si>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</si>
  <si>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</si>
  <si>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</si>
  <si>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</si>
  <si>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</si>
  <si>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</si>
  <si>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</si>
  <si>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</si>
  <si>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</si>
  <si>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</si>
  <si>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</si>
  <si>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</si>
  <si>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</si>
  <si>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</si>
  <si>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</si>
  <si>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</si>
  <si>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</si>
  <si>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</si>
  <si>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</si>
  <si>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</si>
  <si>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</si>
  <si>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</si>
  <si>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</si>
  <si>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</si>
  <si>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</si>
  <si>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</si>
  <si>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</si>
  <si>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</si>
  <si>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</si>
  <si>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</si>
  <si>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</si>
  <si>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</si>
  <si>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</si>
  <si>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</si>
  <si>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</si>
  <si>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</si>
  <si>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</si>
  <si>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</si>
  <si>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</si>
  <si>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</si>
  <si>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</si>
  <si>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</si>
  <si>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</si>
  <si>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</si>
  <si>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</si>
  <si>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</si>
  <si>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</si>
  <si>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</si>
  <si>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</si>
  <si>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</si>
  <si>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</si>
  <si>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</si>
  <si>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</si>
  <si>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</si>
  <si>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</si>
  <si>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</si>
  <si>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</si>
  <si>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</si>
  <si>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</si>
  <si>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</si>
  <si>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</si>
  <si>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</si>
  <si>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</si>
  <si>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</si>
  <si>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</si>
  <si>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</si>
  <si>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</si>
  <si>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</si>
  <si>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</si>
  <si>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</si>
  <si>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</si>
  <si>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</si>
  <si>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</si>
  <si>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</si>
  <si>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</si>
  <si>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</si>
  <si>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</si>
  <si>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</si>
  <si>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</si>
  <si>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</si>
  <si>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</si>
  <si>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</si>
  <si>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</si>
  <si>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</si>
  <si>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</si>
  <si>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</si>
  <si>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</si>
  <si>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</si>
  <si>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</si>
  <si>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</si>
  <si>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</si>
  <si>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</si>
  <si>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</si>
  <si>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</si>
  <si>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</si>
  <si>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</si>
  <si>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</si>
  <si>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</si>
  <si>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</si>
  <si>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</si>
  <si>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</si>
  <si>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</si>
  <si>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</si>
  <si>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</si>
  <si>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</si>
  <si>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</si>
  <si>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</si>
  <si>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</si>
  <si>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</si>
  <si>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</si>
  <si>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</si>
  <si>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</si>
  <si>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</si>
  <si>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</si>
  <si>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</si>
  <si>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</si>
  <si>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</si>
  <si>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</si>
  <si>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</si>
  <si>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</si>
  <si>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</si>
  <si>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</si>
  <si>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</si>
  <si>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</si>
  <si>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</si>
  <si>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</si>
  <si>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</si>
  <si>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</si>
  <si>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</si>
  <si>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</si>
  <si>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</si>
  <si>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</si>
  <si>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</si>
  <si>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</si>
  <si>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</si>
  <si>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</si>
  <si>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</si>
  <si>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</si>
  <si>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</si>
  <si>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</si>
  <si>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</si>
  <si>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</si>
  <si>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</si>
  <si>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</si>
  <si>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</si>
  <si>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</si>
  <si>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</si>
  <si>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</si>
  <si>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</si>
  <si>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</si>
  <si>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</si>
  <si>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</si>
  <si>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</si>
  <si>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</si>
  <si>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</si>
  <si>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</si>
  <si>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</si>
  <si>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</si>
  <si>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</si>
  <si>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</si>
  <si>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</si>
  <si>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</si>
  <si>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</si>
  <si>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</si>
  <si>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</si>
  <si>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</si>
  <si>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</si>
  <si>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</si>
  <si>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</si>
  <si>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</si>
  <si>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</si>
  <si>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</si>
  <si>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</si>
  <si>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</si>
  <si>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</si>
  <si>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</si>
  <si>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</si>
  <si>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</si>
  <si>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</si>
  <si>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</si>
  <si>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</si>
  <si>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</si>
  <si>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</si>
  <si>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</si>
  <si>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</si>
  <si>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</si>
  <si>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</si>
  <si>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</si>
  <si>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</si>
  <si>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</si>
  <si>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</si>
  <si>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</si>
  <si>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</si>
  <si>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</si>
  <si>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</si>
  <si>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</si>
  <si>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</si>
  <si>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</si>
  <si>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</si>
  <si>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</si>
  <si>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</si>
  <si>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</si>
  <si>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</si>
  <si>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</si>
  <si>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</si>
  <si>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</si>
  <si>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</si>
  <si>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</si>
  <si>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</si>
  <si>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</si>
  <si>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</si>
  <si>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</si>
  <si>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</si>
  <si>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</si>
  <si>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</si>
  <si>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</si>
  <si>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</si>
  <si>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</si>
  <si>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</si>
  <si>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</si>
  <si>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</si>
  <si>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</si>
  <si>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</si>
  <si>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</si>
  <si>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</si>
  <si>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</si>
  <si>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</si>
  <si>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</si>
  <si>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</si>
  <si>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</si>
  <si>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</si>
  <si>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</si>
  <si>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</si>
  <si>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</si>
  <si>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</si>
  <si>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</si>
  <si>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</si>
  <si>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</si>
  <si>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</si>
  <si>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</si>
  <si>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</si>
  <si>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</si>
  <si>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</si>
  <si>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</si>
  <si>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</si>
  <si>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</si>
  <si>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</si>
  <si>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</si>
  <si>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</si>
  <si>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</si>
  <si>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</si>
  <si>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</si>
  <si>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</si>
  <si>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</si>
  <si>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</si>
  <si>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</si>
  <si>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</si>
  <si>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</si>
  <si>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</si>
  <si>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</si>
  <si>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</si>
  <si>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</si>
  <si>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</si>
  <si>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</si>
  <si>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</si>
  <si>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</si>
  <si>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</si>
  <si>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</si>
  <si>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</si>
  <si>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</si>
  <si>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</si>
  <si>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</si>
  <si>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</si>
  <si>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</si>
  <si>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</si>
  <si>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</si>
  <si>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</si>
  <si>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</si>
  <si>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</si>
  <si>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</si>
  <si>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</si>
  <si>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</si>
  <si>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</si>
  <si>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</si>
  <si>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</si>
  <si>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</si>
  <si>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</si>
  <si>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</si>
  <si>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</si>
  <si>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</si>
  <si>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</si>
  <si>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</si>
  <si>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</si>
  <si>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</si>
  <si>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</si>
  <si>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</si>
  <si>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</si>
  <si>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</si>
  <si>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</si>
  <si>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</si>
  <si>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</si>
  <si>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</si>
  <si>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</si>
  <si>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</si>
  <si>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</si>
  <si>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</si>
  <si>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</si>
  <si>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</si>
  <si>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</si>
  <si>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</si>
  <si>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</si>
  <si>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</si>
  <si>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</si>
  <si>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</si>
  <si>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</si>
  <si>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</si>
  <si>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</si>
  <si>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</si>
  <si>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</si>
  <si>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</si>
  <si>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</si>
  <si>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</si>
  <si>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</si>
  <si>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</si>
  <si>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</si>
  <si>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</si>
  <si>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</si>
  <si>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</si>
  <si>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</si>
  <si>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</si>
  <si>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</si>
  <si>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</si>
  <si>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</si>
  <si>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</si>
  <si>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</si>
  <si>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</si>
  <si>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</si>
  <si>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</si>
  <si>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</si>
  <si>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</si>
  <si>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</si>
  <si>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</si>
  <si>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</si>
  <si>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</si>
  <si>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</si>
  <si>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</si>
  <si>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</si>
  <si>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</si>
  <si>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</si>
  <si>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</si>
  <si>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</si>
  <si>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</si>
  <si>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</si>
  <si>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</si>
  <si>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</si>
  <si>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</si>
  <si>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</si>
  <si>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</si>
  <si>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</si>
  <si>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</si>
  <si>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</si>
  <si>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</si>
  <si>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</si>
  <si>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</si>
  <si>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</si>
  <si>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</si>
  <si>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</si>
  <si>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</si>
  <si>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</si>
  <si>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</si>
  <si>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</si>
  <si>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</si>
  <si>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</si>
  <si>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</si>
  <si>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</si>
  <si>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</si>
  <si>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</si>
  <si>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</si>
  <si>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</si>
  <si>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</si>
  <si>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</si>
  <si>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</si>
  <si>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</si>
  <si>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</si>
  <si>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</si>
  <si>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</si>
  <si>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</si>
  <si>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</si>
  <si>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</si>
  <si>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</si>
  <si>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</si>
  <si>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</si>
  <si>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</si>
  <si>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</si>
  <si>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</si>
  <si>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</si>
  <si>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</si>
  <si>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</si>
  <si>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</si>
  <si>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</si>
  <si>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</si>
  <si>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</si>
  <si>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</si>
  <si>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</si>
  <si>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</si>
  <si>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</si>
  <si>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</si>
  <si>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</si>
  <si>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</si>
  <si>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</si>
  <si>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</si>
  <si>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</si>
  <si>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</si>
  <si>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</si>
  <si>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</si>
  <si>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</si>
  <si>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</si>
  <si>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</si>
  <si>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</si>
  <si>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</si>
  <si>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</si>
  <si>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</si>
  <si>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</si>
  <si>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</si>
  <si>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</si>
  <si>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</si>
  <si>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</si>
  <si>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</si>
  <si>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</si>
  <si>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</si>
  <si>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</si>
  <si>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</si>
  <si>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</si>
  <si>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</si>
  <si>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</si>
  <si>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</si>
  <si>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</si>
  <si>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</si>
  <si>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</si>
  <si>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</si>
  <si>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</si>
  <si>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</si>
  <si>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</si>
  <si>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</si>
  <si>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</si>
  <si>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</si>
  <si>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</si>
  <si>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</si>
  <si>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</si>
  <si>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</si>
  <si>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</si>
  <si>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</si>
  <si>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</si>
  <si>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</si>
  <si>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</si>
  <si>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</si>
  <si>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</si>
  <si>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</si>
  <si>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</si>
  <si>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</si>
  <si>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</si>
  <si>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</si>
  <si>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</si>
  <si>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</si>
  <si>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</si>
  <si>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</si>
  <si>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</si>
  <si>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</si>
  <si>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</si>
  <si>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</si>
  <si>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</si>
  <si>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</si>
  <si>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</si>
  <si>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</si>
  <si>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</si>
  <si>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</si>
  <si>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</si>
  <si>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</si>
  <si>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</si>
  <si>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</si>
  <si>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</si>
  <si>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</si>
  <si>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</si>
  <si>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</si>
  <si>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</si>
  <si>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</si>
  <si>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</si>
  <si>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</si>
  <si>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</si>
  <si>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</si>
  <si>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</si>
  <si>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</si>
  <si>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</si>
  <si>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</si>
  <si>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</si>
  <si>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</si>
  <si>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</si>
  <si>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</si>
  <si>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</si>
  <si>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</si>
  <si>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</si>
  <si>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</si>
  <si>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</si>
  <si>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</si>
  <si>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</si>
  <si>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</si>
  <si>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</si>
  <si>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</si>
  <si>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</si>
  <si>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</si>
  <si>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</si>
  <si>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</si>
  <si>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</si>
  <si>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</si>
  <si>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</si>
  <si>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</si>
  <si>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</si>
  <si>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</si>
  <si>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</si>
  <si>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</si>
  <si>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</si>
  <si>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</si>
  <si>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</si>
  <si>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</si>
  <si>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</si>
  <si>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</si>
  <si>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</si>
  <si>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</si>
  <si>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</si>
  <si>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</si>
  <si>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</si>
  <si>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</si>
  <si>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</si>
  <si>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</si>
  <si>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</si>
  <si>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</si>
  <si>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</si>
  <si>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</si>
  <si>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</si>
  <si>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</si>
  <si>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</si>
  <si>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</si>
  <si>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</si>
  <si>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</si>
  <si>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</si>
  <si>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</si>
  <si>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</si>
  <si>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</si>
  <si>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</si>
  <si>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</si>
  <si>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</si>
  <si>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</si>
  <si>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</si>
  <si>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</si>
  <si>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</si>
  <si>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</si>
  <si>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</si>
  <si>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</si>
  <si>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</si>
  <si>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</si>
  <si>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</si>
  <si>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</si>
  <si>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</si>
  <si>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</si>
  <si>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</si>
  <si>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</si>
  <si>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</si>
  <si>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</si>
  <si>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</si>
  <si>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</si>
  <si>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</si>
  <si>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</si>
  <si>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</si>
  <si>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</si>
  <si>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</si>
  <si>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</si>
  <si>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</si>
  <si>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</si>
  <si>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</si>
  <si>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</si>
  <si>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</si>
  <si>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</si>
  <si>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</si>
  <si>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</si>
  <si>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</si>
  <si>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</si>
  <si>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</si>
  <si>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</si>
  <si>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</si>
  <si>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</si>
  <si>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</si>
  <si>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</si>
  <si>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</si>
  <si>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</si>
  <si>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</si>
  <si>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</si>
  <si>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</si>
  <si>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</si>
  <si>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</si>
  <si>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</si>
  <si>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</si>
  <si>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</si>
  <si>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</si>
  <si>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</si>
  <si>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</si>
  <si>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</si>
  <si>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</si>
  <si>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</si>
  <si>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</si>
  <si>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</si>
  <si>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</si>
  <si>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</si>
  <si>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</si>
  <si>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</si>
  <si>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</si>
  <si>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</si>
  <si>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</si>
  <si>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</si>
  <si>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</si>
  <si>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</si>
  <si>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</si>
  <si>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</si>
  <si>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</si>
  <si>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</si>
  <si>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</si>
  <si>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</si>
  <si>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</si>
  <si>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</si>
  <si>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</si>
  <si>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</si>
  <si>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</si>
  <si>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</si>
  <si>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</si>
  <si>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</si>
  <si>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</si>
  <si>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</si>
  <si>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</si>
  <si>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</si>
  <si>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</si>
  <si>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</si>
  <si>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</si>
  <si>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</si>
  <si>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</si>
  <si>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</si>
  <si>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</si>
  <si>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</si>
  <si>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</si>
  <si>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</si>
  <si>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</si>
  <si>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</si>
  <si>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</si>
  <si>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</si>
  <si>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</si>
  <si>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</si>
  <si>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</si>
  <si>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</si>
  <si>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</si>
  <si>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</si>
  <si>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</si>
  <si>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</si>
  <si>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</si>
  <si>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</si>
  <si>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</si>
  <si>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</si>
  <si>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</si>
  <si>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</si>
  <si>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</si>
  <si>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</si>
  <si>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</si>
  <si>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</si>
  <si>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</si>
  <si>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</si>
  <si>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</si>
  <si>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</si>
  <si>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</si>
  <si>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</si>
  <si>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</si>
  <si>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</si>
  <si>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</si>
  <si>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</si>
  <si>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</si>
  <si>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</si>
  <si>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</si>
  <si>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</si>
  <si>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</si>
  <si>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</si>
  <si>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</si>
  <si>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</si>
  <si>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</si>
  <si>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</si>
  <si>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</si>
  <si>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</si>
  <si>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</si>
  <si>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</si>
  <si>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</si>
  <si>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</si>
  <si>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</si>
  <si>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</si>
  <si>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</si>
  <si>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</si>
  <si>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</si>
  <si>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</si>
  <si>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</si>
  <si>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</si>
  <si>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</si>
  <si>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</si>
  <si>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</si>
  <si>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</si>
  <si>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</si>
  <si>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</si>
  <si>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</si>
  <si>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</si>
  <si>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</si>
  <si>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</si>
  <si>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</si>
  <si>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</si>
  <si>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</si>
  <si>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</si>
  <si>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</si>
  <si>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</si>
  <si>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</si>
  <si>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</si>
  <si>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</si>
  <si>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</si>
  <si>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</si>
  <si>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</si>
  <si>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</si>
  <si>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</si>
  <si>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</si>
  <si>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</si>
  <si>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</si>
  <si>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</si>
  <si>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</si>
  <si>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</si>
  <si>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</si>
  <si>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</si>
  <si>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</si>
  <si>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</si>
  <si>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</si>
  <si>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</si>
  <si>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</si>
  <si>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</si>
  <si>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</si>
  <si>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</si>
  <si>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</si>
  <si>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</si>
  <si>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</si>
  <si>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</si>
  <si>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</si>
  <si>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</si>
  <si>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</si>
  <si>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</si>
  <si>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</si>
  <si>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</si>
  <si>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</si>
  <si>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</si>
  <si>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</si>
  <si>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</si>
  <si>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</si>
  <si>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</si>
  <si>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</si>
  <si>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</si>
  <si>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</si>
  <si>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</si>
  <si>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</si>
  <si>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</si>
  <si>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</si>
  <si>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</si>
  <si>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</si>
  <si>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</si>
  <si>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</si>
  <si>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</si>
  <si>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</si>
  <si>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</si>
  <si>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</si>
  <si>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</si>
  <si>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</si>
  <si>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</si>
  <si>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</si>
  <si>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</si>
  <si>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</si>
  <si>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</si>
  <si>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</si>
  <si>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</si>
  <si>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</si>
  <si>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</si>
  <si>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</si>
  <si>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</si>
  <si>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</si>
  <si>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</si>
  <si>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</si>
  <si>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</si>
  <si>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</si>
  <si>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</si>
  <si>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</si>
  <si>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</si>
  <si>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</si>
  <si>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</si>
  <si>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</si>
  <si>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</si>
  <si>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</si>
  <si>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</si>
  <si>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</si>
  <si>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</si>
  <si>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</si>
  <si>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</si>
  <si>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</si>
  <si>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</si>
  <si>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</si>
  <si>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</si>
  <si>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</si>
  <si>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</si>
  <si>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</si>
  <si>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</si>
  <si>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</si>
  <si>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</si>
  <si>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</si>
  <si>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</si>
  <si>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</si>
  <si>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</si>
  <si>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</si>
  <si>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</si>
  <si>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</si>
  <si>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</si>
  <si>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</si>
  <si>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</si>
  <si>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</si>
  <si>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</si>
  <si>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</si>
  <si>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</si>
  <si>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</si>
  <si>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</si>
  <si>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</si>
  <si>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</si>
  <si>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</si>
  <si>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</si>
  <si>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</si>
  <si>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</si>
  <si>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</si>
  <si>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</si>
  <si>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</si>
  <si>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</si>
  <si>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</si>
  <si>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</si>
  <si>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</si>
  <si>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</si>
  <si>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</si>
  <si>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</si>
  <si>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</si>
  <si>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</si>
  <si>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</si>
  <si>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</si>
  <si>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</si>
  <si>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</si>
  <si>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</si>
  <si>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</si>
  <si>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</si>
  <si>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</si>
  <si>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</si>
  <si>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</si>
  <si>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</si>
  <si>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</si>
  <si>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</si>
  <si>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</si>
  <si>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</si>
  <si>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</si>
  <si>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</si>
  <si>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</si>
  <si>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</si>
  <si>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</si>
  <si>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</si>
  <si>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</si>
  <si>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</si>
  <si>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</si>
  <si>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</si>
  <si>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</si>
  <si>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</si>
  <si>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</si>
  <si>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</si>
  <si>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</si>
  <si>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</si>
  <si>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</si>
  <si>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</si>
  <si>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</si>
  <si>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</si>
  <si>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</si>
  <si>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</si>
  <si>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</si>
  <si>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</si>
  <si>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</si>
  <si>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</si>
  <si>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</si>
  <si>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</si>
  <si>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</si>
  <si>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</si>
  <si>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</si>
  <si>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</si>
  <si>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</si>
  <si>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</si>
  <si>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</si>
  <si>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</si>
  <si>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</si>
  <si>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</si>
  <si>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</si>
  <si>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</si>
  <si>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</si>
  <si>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</si>
  <si>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</si>
  <si>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</si>
  <si>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</si>
  <si>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</si>
  <si>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</si>
  <si>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</si>
  <si>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</si>
  <si>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</si>
  <si>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</si>
  <si>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</si>
  <si>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</si>
  <si>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</si>
  <si>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</si>
  <si>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</si>
  <si>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</si>
  <si>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</si>
  <si>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</si>
  <si>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</si>
  <si>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</si>
  <si>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</si>
  <si>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</si>
  <si>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</si>
  <si>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</si>
  <si>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</si>
  <si>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</si>
  <si>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</si>
  <si>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</si>
  <si>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</si>
  <si>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</si>
  <si>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</si>
  <si>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</si>
  <si>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</si>
  <si>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</si>
  <si>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</si>
  <si>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</si>
  <si>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</si>
  <si>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</si>
  <si>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</si>
  <si>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</si>
  <si>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</si>
  <si>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</si>
  <si>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</si>
  <si>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</si>
  <si>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</si>
  <si>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</si>
  <si>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</si>
  <si>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</si>
  <si>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</si>
  <si>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</si>
  <si>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</si>
  <si>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</si>
  <si>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</si>
  <si>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</si>
  <si>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</si>
  <si>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</si>
  <si>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</si>
  <si>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</si>
  <si>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</si>
  <si>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</si>
  <si>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</si>
  <si>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</si>
  <si>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</si>
  <si>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</si>
  <si>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</si>
  <si>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</si>
  <si>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</si>
  <si>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</si>
  <si>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</si>
  <si>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</si>
  <si>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</si>
  <si>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</si>
  <si>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</si>
  <si>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</si>
  <si>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</si>
  <si>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</si>
  <si>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</si>
  <si>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</si>
  <si>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</si>
  <si>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</si>
  <si>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</si>
  <si>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</si>
  <si>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</si>
  <si>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</si>
  <si>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</si>
  <si>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</si>
  <si>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</si>
  <si>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</si>
  <si>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</si>
  <si>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</si>
  <si>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</si>
  <si>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</si>
  <si>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</si>
  <si>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</si>
  <si>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</si>
  <si>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</si>
  <si>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</si>
  <si>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</si>
  <si>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</si>
  <si>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</si>
  <si>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</si>
  <si>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</si>
  <si>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</si>
  <si>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</si>
  <si>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</si>
  <si>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</si>
  <si>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</si>
  <si>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</si>
  <si>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</si>
  <si>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</si>
  <si>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</si>
  <si>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</si>
  <si>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</si>
  <si>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</si>
  <si>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</si>
  <si>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</si>
  <si>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</si>
  <si>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</si>
  <si>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</si>
  <si>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</si>
  <si>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</si>
  <si>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</si>
  <si>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</si>
  <si>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</si>
  <si>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</si>
  <si>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</si>
  <si>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</si>
  <si>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</si>
  <si>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</si>
  <si>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</si>
  <si>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</si>
  <si>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</si>
  <si>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</si>
  <si>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</si>
  <si>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</si>
  <si>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</si>
  <si>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</si>
  <si>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</si>
  <si>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</si>
  <si>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</si>
  <si>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</si>
  <si>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</si>
  <si>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</si>
  <si>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</si>
  <si>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</si>
  <si>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</si>
  <si>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</si>
  <si>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</si>
  <si>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</si>
  <si>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</si>
  <si>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</si>
  <si>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</si>
  <si>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</si>
  <si>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</si>
  <si>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</si>
  <si>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</si>
  <si>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</si>
  <si>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</si>
  <si>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</si>
  <si>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</si>
  <si>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</si>
  <si>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</si>
  <si>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</si>
  <si>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</si>
  <si>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</si>
  <si>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</si>
  <si>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</si>
  <si>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</si>
  <si>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</si>
  <si>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</si>
  <si>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</si>
  <si>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</si>
  <si>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</si>
  <si>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</si>
  <si>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</si>
  <si>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</si>
  <si>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</si>
  <si>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</si>
  <si>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</si>
  <si>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</si>
  <si>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</si>
  <si>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</si>
  <si>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</si>
  <si>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</si>
  <si>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</si>
  <si>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</si>
  <si>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</si>
  <si>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</si>
  <si>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</si>
  <si>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</si>
  <si>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</si>
  <si>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</si>
  <si>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</si>
  <si>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</si>
  <si>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</si>
  <si>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</si>
  <si>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</si>
  <si>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</si>
  <si>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</si>
  <si>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</si>
  <si>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</si>
  <si>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</si>
  <si>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</si>
  <si>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</si>
  <si>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</si>
  <si>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</si>
  <si>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</si>
  <si>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</si>
  <si>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</si>
  <si>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</si>
  <si>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</si>
  <si>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</si>
  <si>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</si>
  <si>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</si>
  <si>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</si>
  <si>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</si>
  <si>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</si>
  <si>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</si>
  <si>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</si>
  <si>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</si>
  <si>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</si>
  <si>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</si>
  <si>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</si>
  <si>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</si>
  <si>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</si>
  <si>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</si>
  <si>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</si>
  <si>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</si>
  <si>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</si>
  <si>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</si>
  <si>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</si>
  <si>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</si>
  <si>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</si>
  <si>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</si>
  <si>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</si>
  <si>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</si>
  <si>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</si>
  <si>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</si>
  <si>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</si>
  <si>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</si>
  <si>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</si>
  <si>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</si>
  <si>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</si>
  <si>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</si>
  <si>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</si>
  <si>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</si>
  <si>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</si>
  <si>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</si>
  <si>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</si>
  <si>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</si>
  <si>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</si>
  <si>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</si>
  <si>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</si>
  <si>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</si>
  <si>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</si>
  <si>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</si>
  <si>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</si>
  <si>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</si>
  <si>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</si>
  <si>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</si>
  <si>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</si>
  <si>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</si>
  <si>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</si>
  <si>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</si>
  <si>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</si>
  <si>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</si>
  <si>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</si>
  <si>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</si>
  <si>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</si>
  <si>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</si>
  <si>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</si>
  <si>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</si>
  <si>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</si>
  <si>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</si>
  <si>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</si>
  <si>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</si>
  <si>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</si>
  <si>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</si>
  <si>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</si>
  <si>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</si>
  <si>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</si>
  <si>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</si>
  <si>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</si>
  <si>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</si>
  <si>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</si>
  <si>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</si>
  <si>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</si>
  <si>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</si>
  <si>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</si>
  <si>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</si>
  <si>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</si>
  <si>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</si>
  <si>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</si>
  <si>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</si>
  <si>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</si>
  <si>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</si>
  <si>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</si>
  <si>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</si>
  <si>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</si>
  <si>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</si>
  <si>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</si>
  <si>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</si>
  <si>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</si>
  <si>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</si>
  <si>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</si>
  <si>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</si>
  <si>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</si>
  <si>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</si>
  <si>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</si>
  <si>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</si>
  <si>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</si>
  <si>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</si>
  <si>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</si>
  <si>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</si>
  <si>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</si>
  <si>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</si>
  <si>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</si>
  <si>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</si>
  <si>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</si>
  <si>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</si>
  <si>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</si>
  <si>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</si>
  <si>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</si>
  <si>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</si>
  <si>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</si>
  <si>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</si>
  <si>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</si>
  <si>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</si>
  <si>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</si>
  <si>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</si>
  <si>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</si>
  <si>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</si>
  <si>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</si>
  <si>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</si>
  <si>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</si>
  <si>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</si>
  <si>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</si>
  <si>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</si>
  <si>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</si>
  <si>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</si>
  <si>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</si>
  <si>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</si>
  <si>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</si>
  <si>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</si>
  <si>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</si>
  <si>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</si>
  <si>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</si>
  <si>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</si>
  <si>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</si>
  <si>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</si>
  <si>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</si>
  <si>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</si>
  <si>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</si>
  <si>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</si>
  <si>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</si>
  <si>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</si>
  <si>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</si>
  <si>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</si>
  <si>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</si>
  <si>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</si>
  <si>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</si>
  <si>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</si>
  <si>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</si>
  <si>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</si>
  <si>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</si>
  <si>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</si>
  <si>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</si>
  <si>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</si>
  <si>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</si>
  <si>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</si>
  <si>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</si>
  <si>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</si>
  <si>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</si>
  <si>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</si>
  <si>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</si>
  <si>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</si>
  <si>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</si>
  <si>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</si>
  <si>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</si>
  <si>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</si>
  <si>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</si>
  <si>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</si>
  <si>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</si>
  <si>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</si>
  <si>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</si>
  <si>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</si>
  <si>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</si>
  <si>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</si>
  <si>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</si>
  <si>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</si>
  <si>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</si>
  <si>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</si>
  <si>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</si>
  <si>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</si>
  <si>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</si>
  <si>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</si>
  <si>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</si>
  <si>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</si>
  <si>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</si>
  <si>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</si>
  <si>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</si>
  <si>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</si>
  <si>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</si>
  <si>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</si>
  <si>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</si>
  <si>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</si>
  <si>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</si>
  <si>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</si>
  <si>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</si>
  <si>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</si>
  <si>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</si>
  <si>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</si>
  <si>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</si>
  <si>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</si>
  <si>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</si>
  <si>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</si>
  <si>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</si>
  <si>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</si>
  <si>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</si>
  <si>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</si>
  <si>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</si>
  <si>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</si>
  <si>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</si>
  <si>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</si>
  <si>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</si>
  <si>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</si>
  <si>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</si>
  <si>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</si>
  <si>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</si>
  <si>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</si>
  <si>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</si>
  <si>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</si>
  <si>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</si>
  <si>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</si>
  <si>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</si>
  <si>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</si>
  <si>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</si>
  <si>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</si>
  <si>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</si>
  <si>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</si>
  <si>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</si>
  <si>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</si>
  <si>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</si>
  <si>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</si>
  <si>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</si>
  <si>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</si>
  <si>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</si>
  <si>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</si>
  <si>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</si>
  <si>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</si>
  <si>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</si>
  <si>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</si>
  <si>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</si>
  <si>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</si>
  <si>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</si>
  <si>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</si>
  <si>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</si>
  <si>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</si>
  <si>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</si>
  <si>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</si>
  <si>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</si>
  <si>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</si>
  <si>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</si>
  <si>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</si>
  <si>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</si>
  <si>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</si>
  <si>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</si>
  <si>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</si>
  <si>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</si>
  <si>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</si>
  <si>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</si>
  <si>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</si>
  <si>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</si>
  <si>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</si>
  <si>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</si>
  <si>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</si>
  <si>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</si>
  <si>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</si>
  <si>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</si>
  <si>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</si>
  <si>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</si>
  <si>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</si>
  <si>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</si>
  <si>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</si>
  <si>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</si>
  <si>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</si>
  <si>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</si>
  <si>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</si>
  <si>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</si>
  <si>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</si>
  <si>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</si>
  <si>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</si>
  <si>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</si>
  <si>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</si>
  <si>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</si>
  <si>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</si>
  <si>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</si>
  <si>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</si>
  <si>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</si>
  <si>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</si>
  <si>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</si>
  <si>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</si>
  <si>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</si>
  <si>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</si>
  <si>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</si>
  <si>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</si>
  <si>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</si>
  <si>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</si>
  <si>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</si>
  <si>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</si>
  <si>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</si>
  <si>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</si>
  <si>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</si>
  <si>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</si>
  <si>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</si>
  <si>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</si>
  <si>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</si>
  <si>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</si>
  <si>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</si>
  <si>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</si>
  <si>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</si>
  <si>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</si>
  <si>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</si>
  <si>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</si>
  <si>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</si>
  <si>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</si>
  <si>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</si>
  <si>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</si>
  <si>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</si>
  <si>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</si>
  <si>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</si>
  <si>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</si>
  <si>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</si>
  <si>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</si>
  <si>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</si>
  <si>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</si>
  <si>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</si>
  <si>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</si>
  <si>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</si>
  <si>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</si>
  <si>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</si>
  <si>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</si>
  <si>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</si>
  <si>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</si>
  <si>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</si>
  <si>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</si>
  <si>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</si>
  <si>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</si>
  <si>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</si>
  <si>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</si>
  <si>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</si>
  <si>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</si>
  <si>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</si>
  <si>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</si>
  <si>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</si>
  <si>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</si>
  <si>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</si>
  <si>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</si>
  <si>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</si>
  <si>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</si>
  <si>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</si>
  <si>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</si>
  <si>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</si>
  <si>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</si>
  <si>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</si>
  <si>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</si>
  <si>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</si>
  <si>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</si>
  <si>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</si>
  <si>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</si>
  <si>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</si>
  <si>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</si>
  <si>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</si>
  <si>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</si>
  <si>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</si>
  <si>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</si>
  <si>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</si>
  <si>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</si>
  <si>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</si>
  <si>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</si>
  <si>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</si>
  <si>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</si>
  <si>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</si>
  <si>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</si>
  <si>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</si>
  <si>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</si>
  <si>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</si>
  <si>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</si>
  <si>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</si>
  <si>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</si>
  <si>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</si>
  <si>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</si>
  <si>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</si>
  <si>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</si>
  <si>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</si>
  <si>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</si>
  <si>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</si>
  <si>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</si>
  <si>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</si>
  <si>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</si>
  <si>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</si>
  <si>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</si>
  <si>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</si>
  <si>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</si>
  <si>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</si>
  <si>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</si>
  <si>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</si>
  <si>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</si>
  <si>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</si>
  <si>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</si>
  <si>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</si>
  <si>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</si>
  <si>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</si>
  <si>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</si>
  <si>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</si>
  <si>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</si>
  <si>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</si>
  <si>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</si>
  <si>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</si>
  <si>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</si>
  <si>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</si>
  <si>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</si>
  <si>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</si>
  <si>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</si>
  <si>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</si>
  <si>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</si>
  <si>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</si>
  <si>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</si>
  <si>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</si>
  <si>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</si>
  <si>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</si>
  <si>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</si>
  <si>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</si>
  <si>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</si>
  <si>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</si>
  <si>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</si>
  <si>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</si>
  <si>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</si>
  <si>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</si>
  <si>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</si>
  <si>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</si>
  <si>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</si>
  <si>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</si>
  <si>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</si>
  <si>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</si>
  <si>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</si>
  <si>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</si>
  <si>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</si>
  <si>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</si>
  <si>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</si>
  <si>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</si>
  <si>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</si>
  <si>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</si>
  <si>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</si>
  <si>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</si>
  <si>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</si>
  <si>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</si>
  <si>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</si>
  <si>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</si>
  <si>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</si>
  <si>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</si>
  <si>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</si>
  <si>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</si>
  <si>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</si>
  <si>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</si>
  <si>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</si>
  <si>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</si>
  <si>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</si>
  <si>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</si>
  <si>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</si>
  <si>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</si>
  <si>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</si>
  <si>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</si>
  <si>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</si>
  <si>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</si>
  <si>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</si>
  <si>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</si>
  <si>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</si>
  <si>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</si>
  <si>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</si>
  <si>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</si>
  <si>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</si>
  <si>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</si>
  <si>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</si>
  <si>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</si>
  <si>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</si>
  <si>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</si>
  <si>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</si>
  <si>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</si>
  <si>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</si>
  <si>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</si>
  <si>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</si>
  <si>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</si>
  <si>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</si>
  <si>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</si>
  <si>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</si>
  <si>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</si>
  <si>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</si>
  <si>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</si>
  <si>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</si>
  <si>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</si>
  <si>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</si>
  <si>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</si>
  <si>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</si>
  <si>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</si>
  <si>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</si>
  <si>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</si>
  <si>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</si>
  <si>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</si>
  <si>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</si>
  <si>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</si>
  <si>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</si>
  <si>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</si>
  <si>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</si>
  <si>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</si>
  <si>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</si>
  <si>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</si>
  <si>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</si>
  <si>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</si>
  <si>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</si>
  <si>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</si>
  <si>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</si>
  <si>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</si>
  <si>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</si>
  <si>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</si>
  <si>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</si>
  <si>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</si>
  <si>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</si>
  <si>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</si>
  <si>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</si>
  <si>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</si>
  <si>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</si>
  <si>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</si>
  <si>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</si>
  <si>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</si>
  <si>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</si>
  <si>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</si>
  <si>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</si>
  <si>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</si>
  <si>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</si>
  <si>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</si>
  <si>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</si>
  <si>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</si>
  <si>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</si>
  <si>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</si>
  <si>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</si>
  <si>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</si>
  <si>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</si>
  <si>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</si>
  <si>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</si>
  <si>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</si>
  <si>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</si>
  <si>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</si>
  <si>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</si>
  <si>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</si>
  <si>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</si>
  <si>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</si>
  <si>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</si>
  <si>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</si>
  <si>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</si>
  <si>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</si>
  <si>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</si>
  <si>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</si>
  <si>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</si>
  <si>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</si>
  <si>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</si>
  <si>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</si>
  <si>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</si>
  <si>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</si>
  <si>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</si>
  <si>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</si>
  <si>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</si>
  <si>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</si>
  <si>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</si>
  <si>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</si>
  <si>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</si>
  <si>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</si>
  <si>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</si>
  <si>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</si>
  <si>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</si>
  <si>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</si>
  <si>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</si>
  <si>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</si>
  <si>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</si>
  <si>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</si>
  <si>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</si>
  <si>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</si>
  <si>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</si>
  <si>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</si>
  <si>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</si>
  <si>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</si>
  <si>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</si>
  <si>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</si>
  <si>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</si>
  <si>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</si>
  <si>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</si>
  <si>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</si>
  <si>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</si>
  <si>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</si>
  <si>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</si>
  <si>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</si>
  <si>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</si>
  <si>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</si>
  <si>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</si>
  <si>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</si>
  <si>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</si>
  <si>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</si>
  <si>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</si>
  <si>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</si>
  <si>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</si>
  <si>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</si>
  <si>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</si>
  <si>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</si>
  <si>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</si>
  <si>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</si>
  <si>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</si>
  <si>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</si>
  <si>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</si>
  <si>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</si>
  <si>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</si>
  <si>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</si>
  <si>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</si>
  <si>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</si>
  <si>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</si>
  <si>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</si>
  <si>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</si>
  <si>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</si>
  <si>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</si>
  <si>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</si>
  <si>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</si>
  <si>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</si>
  <si>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</si>
  <si>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</si>
  <si>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</si>
  <si>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</si>
  <si>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</si>
  <si>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</si>
  <si>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</si>
  <si>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</si>
  <si>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</si>
  <si>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</si>
  <si>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</si>
  <si>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</si>
  <si>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</si>
  <si>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</si>
  <si>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</si>
  <si>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</si>
  <si>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</si>
  <si>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</si>
  <si>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</si>
  <si>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</si>
  <si>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</si>
  <si>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</si>
  <si>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</si>
  <si>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</si>
  <si>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</si>
  <si>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</si>
  <si>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</si>
  <si>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</si>
  <si>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</si>
  <si>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</si>
  <si>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</si>
  <si>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</si>
  <si>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</si>
  <si>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</si>
  <si>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</si>
  <si>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</si>
  <si>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</si>
  <si>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</si>
  <si>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</si>
  <si>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</si>
  <si>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</si>
  <si>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</si>
  <si>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</si>
  <si>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</si>
  <si>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</si>
  <si>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</si>
  <si>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</si>
  <si>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</si>
  <si>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</si>
  <si>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</si>
  <si>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</si>
  <si>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</si>
  <si>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</si>
  <si>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</si>
  <si>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</si>
  <si>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</si>
  <si>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</si>
  <si>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</si>
  <si>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</si>
  <si>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</si>
  <si>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</si>
  <si>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</si>
  <si>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</si>
  <si>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</si>
  <si>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</si>
  <si>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</si>
  <si>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</si>
  <si>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</si>
  <si>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</si>
  <si>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</si>
  <si>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</si>
  <si>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</si>
  <si>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</si>
  <si>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</si>
  <si>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</si>
  <si>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</si>
  <si>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</si>
  <si>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</si>
  <si>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</si>
  <si>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</si>
  <si>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</si>
  <si>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</si>
  <si>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</si>
  <si>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</si>
  <si>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</si>
  <si>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</si>
  <si>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</si>
  <si>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</si>
  <si>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</si>
  <si>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</si>
  <si>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</si>
  <si>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</si>
  <si>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</si>
  <si>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</si>
  <si>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</si>
  <si>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</si>
  <si>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</si>
  <si>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</si>
  <si>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</si>
  <si>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</si>
  <si>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</si>
  <si>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</si>
  <si>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</si>
  <si>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</si>
  <si>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</si>
  <si>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</si>
  <si>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</si>
  <si>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</si>
  <si>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</si>
  <si>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</si>
  <si>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</si>
  <si>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</si>
  <si>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</si>
  <si>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</si>
  <si>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</si>
  <si>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</si>
  <si>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</si>
  <si>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</si>
  <si>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</si>
  <si>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</si>
  <si>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</si>
  <si>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</si>
  <si>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</si>
  <si>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</si>
  <si>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</si>
  <si>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</si>
  <si>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</si>
  <si>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</si>
  <si>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</si>
  <si>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</si>
  <si>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</si>
  <si>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</si>
  <si>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</si>
  <si>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</si>
  <si>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</si>
  <si>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</si>
  <si>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</si>
  <si>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</si>
  <si>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</si>
  <si>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</si>
  <si>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</si>
  <si>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</si>
  <si>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</si>
  <si>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</si>
  <si>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</si>
  <si>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</si>
  <si>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</si>
  <si>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</si>
  <si>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</si>
  <si>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</si>
  <si>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</si>
  <si>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</si>
  <si>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</si>
  <si>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</si>
  <si>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</si>
  <si>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</si>
  <si>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</si>
  <si>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</si>
  <si>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</si>
  <si>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</si>
  <si>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</si>
  <si>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</si>
  <si>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</si>
  <si>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</si>
  <si>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</si>
  <si>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</si>
  <si>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</si>
  <si>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</si>
  <si>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</si>
  <si>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</si>
  <si>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</si>
  <si>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</si>
  <si>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</si>
  <si>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</si>
  <si>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</si>
  <si>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</si>
  <si>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</si>
  <si>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</si>
  <si>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</si>
  <si>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</si>
  <si>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</si>
  <si>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</si>
  <si>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</si>
  <si>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</si>
  <si>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</si>
  <si>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</si>
  <si>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</si>
  <si>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</si>
  <si>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</si>
  <si>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</si>
  <si>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</si>
  <si>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</si>
  <si>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</si>
  <si>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</si>
  <si>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</si>
  <si>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</si>
  <si>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</si>
  <si>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</si>
  <si>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</si>
  <si>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</si>
  <si>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</si>
  <si>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</si>
  <si>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</si>
  <si>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</si>
  <si>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</si>
  <si>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</si>
  <si>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</si>
  <si>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</si>
  <si>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</si>
  <si>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</si>
  <si>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</si>
  <si>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</si>
  <si>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</si>
  <si>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</si>
  <si>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</si>
  <si>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</si>
  <si>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</si>
  <si>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</si>
  <si>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</si>
  <si>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</si>
  <si>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</si>
  <si>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</si>
  <si>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</si>
  <si>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</si>
  <si>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</si>
  <si>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</si>
  <si>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</si>
  <si>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</si>
  <si>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</si>
  <si>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</si>
  <si>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</si>
  <si>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</si>
  <si>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</si>
  <si>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</si>
  <si>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</si>
  <si>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</si>
  <si>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</si>
  <si>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</si>
  <si>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</si>
  <si>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</si>
  <si>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</si>
  <si>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</si>
  <si>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</si>
  <si>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</si>
  <si>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</si>
  <si>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</si>
  <si>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</si>
  <si>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</si>
  <si>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</si>
  <si>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</si>
  <si>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</si>
  <si>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</si>
  <si>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</si>
  <si>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</si>
  <si>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</si>
  <si>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</si>
  <si>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</si>
  <si>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</si>
  <si>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</si>
  <si>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</si>
  <si>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</si>
  <si>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</si>
  <si>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</si>
  <si>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</si>
  <si>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</si>
  <si>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</si>
  <si>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</si>
  <si>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</si>
  <si>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</si>
  <si>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</si>
  <si>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</si>
  <si>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</si>
  <si>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</si>
  <si>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</si>
  <si>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</si>
  <si>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</si>
  <si>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</si>
  <si>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</si>
  <si>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</si>
  <si>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</si>
  <si>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</si>
  <si>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</si>
  <si>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</si>
  <si>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</si>
  <si>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</si>
  <si>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</si>
  <si>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</si>
  <si>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</si>
  <si>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</si>
  <si>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</si>
  <si>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</si>
  <si>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</si>
  <si>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</si>
  <si>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</si>
  <si>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</si>
  <si>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</si>
  <si>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</si>
  <si>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</si>
  <si>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</si>
  <si>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</si>
  <si>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</si>
  <si>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</si>
  <si>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</si>
  <si>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</si>
  <si>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</si>
  <si>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</si>
  <si>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</si>
  <si>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</si>
  <si>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</si>
  <si>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</si>
  <si>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</si>
  <si>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</si>
  <si>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</si>
  <si>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</si>
  <si>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</si>
  <si>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</si>
  <si>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</si>
  <si>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</si>
  <si>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</si>
  <si>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</si>
  <si>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</si>
  <si>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</si>
  <si>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</si>
  <si>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</si>
  <si>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</si>
  <si>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</si>
  <si>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</si>
  <si>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</si>
  <si>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</si>
  <si>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</si>
  <si>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</si>
  <si>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</si>
  <si>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</si>
  <si>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</si>
  <si>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</si>
  <si>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</si>
  <si>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</si>
  <si>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</si>
  <si>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</si>
  <si>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</si>
  <si>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</si>
  <si>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</si>
  <si>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</si>
  <si>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</si>
  <si>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</si>
  <si>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</si>
  <si>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</si>
  <si>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</si>
  <si>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</si>
  <si>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</si>
  <si>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</si>
  <si>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</si>
  <si>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</si>
  <si>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</si>
  <si>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</si>
  <si>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</si>
  <si>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</si>
  <si>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</si>
  <si>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</si>
  <si>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</si>
  <si>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</si>
  <si>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</si>
  <si>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</si>
  <si>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</si>
  <si>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</si>
  <si>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</si>
  <si>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</si>
  <si>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</si>
  <si>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</si>
  <si>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</si>
  <si>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</si>
  <si>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</si>
  <si>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</si>
  <si>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</si>
  <si>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</si>
  <si>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</si>
  <si>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</si>
  <si>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</si>
  <si>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</si>
  <si>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</si>
  <si>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</si>
  <si>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</si>
  <si>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</si>
  <si>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</si>
  <si>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</si>
  <si>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</si>
  <si>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</si>
  <si>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</si>
  <si>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</si>
  <si>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</si>
  <si>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</si>
  <si>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</si>
  <si>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</si>
  <si>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</si>
  <si>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</si>
  <si>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</si>
  <si>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</si>
  <si>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</si>
  <si>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</si>
  <si>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</si>
  <si>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</si>
  <si>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</si>
  <si>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</si>
  <si>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</si>
  <si>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</si>
  <si>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</si>
  <si>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</si>
  <si>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</si>
  <si>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</si>
  <si>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</si>
  <si>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</si>
  <si>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</si>
  <si>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</si>
  <si>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</si>
  <si>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</si>
  <si>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</si>
  <si>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</si>
  <si>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</si>
  <si>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</si>
  <si>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</si>
  <si>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</si>
  <si>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</si>
  <si>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</si>
  <si>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</si>
  <si>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</si>
  <si>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</si>
  <si>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</si>
  <si>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</si>
  <si>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</si>
  <si>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</si>
  <si>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</si>
  <si>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</si>
  <si>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</si>
  <si>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</si>
  <si>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</si>
  <si>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</si>
  <si>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</si>
  <si>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</si>
  <si>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</si>
  <si>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</si>
  <si>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</si>
  <si>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</si>
  <si>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</si>
  <si>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</si>
  <si>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</si>
  <si>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</si>
  <si>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</si>
  <si>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</si>
  <si>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</si>
  <si>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</si>
  <si>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</si>
  <si>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</si>
  <si>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</si>
  <si>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</si>
  <si>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</si>
  <si>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</si>
  <si>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</si>
  <si>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</si>
  <si>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</si>
  <si>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</si>
  <si>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</si>
  <si>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</si>
  <si>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</si>
  <si>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</si>
  <si>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</si>
  <si>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</si>
  <si>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</si>
  <si>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</si>
  <si>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</si>
  <si>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</si>
  <si>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</si>
  <si>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</si>
  <si>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</si>
  <si>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</si>
  <si>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</si>
  <si>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</si>
  <si>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</si>
  <si>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</si>
  <si>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</si>
  <si>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</si>
  <si>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</si>
  <si>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</si>
  <si>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</si>
  <si>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</si>
  <si>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</si>
  <si>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</si>
  <si>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</si>
  <si>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</si>
  <si>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</si>
  <si>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</si>
  <si>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</si>
  <si>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</si>
  <si>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</si>
  <si>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</si>
  <si>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</si>
  <si>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</si>
  <si>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</si>
  <si>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</si>
  <si>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</si>
  <si>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</si>
  <si>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</si>
  <si>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</si>
  <si>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</si>
  <si>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</si>
  <si>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</si>
  <si>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</si>
  <si>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</si>
  <si>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</si>
  <si>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</si>
  <si>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</si>
  <si>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</si>
  <si>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</si>
  <si>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</si>
  <si>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</si>
  <si>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</si>
  <si>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</si>
  <si>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</si>
  <si>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</si>
  <si>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</si>
  <si>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</si>
  <si>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</si>
  <si>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</si>
  <si>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</si>
  <si>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</si>
  <si>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</si>
  <si>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</si>
  <si>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</si>
  <si>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</si>
  <si>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</si>
  <si>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</si>
  <si>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</si>
  <si>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</si>
  <si>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</si>
  <si>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</si>
  <si>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</si>
  <si>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</si>
  <si>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</si>
  <si>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</si>
  <si>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</si>
  <si>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</si>
  <si>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</si>
  <si>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</si>
  <si>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</si>
  <si>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</si>
  <si>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</si>
  <si>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</si>
  <si>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</si>
  <si>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</si>
  <si>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</si>
  <si>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</si>
  <si>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</si>
  <si>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</si>
  <si>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</si>
  <si>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</si>
  <si>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</si>
  <si>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</si>
  <si>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</si>
  <si>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</si>
  <si>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</si>
  <si>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</si>
  <si>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</si>
  <si>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</si>
  <si>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</si>
  <si>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</si>
  <si>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</si>
  <si>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</si>
  <si>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</si>
  <si>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</si>
  <si>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</si>
  <si>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</si>
  <si>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</si>
  <si>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</si>
  <si>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</si>
  <si>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</si>
  <si>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</si>
  <si>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</si>
  <si>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</si>
  <si>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</si>
  <si>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</si>
  <si>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</si>
  <si>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</si>
  <si>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</si>
  <si>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</si>
  <si>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</si>
  <si>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</si>
  <si>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</si>
  <si>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</si>
  <si>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</si>
  <si>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</si>
  <si>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</si>
  <si>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</si>
  <si>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</si>
  <si>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</si>
  <si>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</si>
  <si>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</si>
  <si>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</si>
  <si>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</si>
  <si>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</si>
  <si>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</si>
  <si>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</si>
  <si>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</si>
  <si>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</si>
  <si>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</si>
  <si>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</si>
  <si>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</si>
  <si>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</si>
  <si>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</si>
  <si>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</si>
  <si>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</si>
  <si>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</si>
  <si>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</si>
  <si>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</si>
  <si>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</si>
  <si>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</si>
  <si>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</si>
  <si>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</si>
  <si>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</si>
  <si>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</si>
  <si>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</si>
  <si>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</si>
  <si>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</si>
  <si>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</si>
  <si>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</si>
  <si>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</si>
  <si>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</si>
  <si>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</si>
  <si>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</si>
  <si>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</si>
  <si>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</si>
  <si>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</si>
  <si>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</si>
  <si>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</si>
  <si>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</si>
  <si>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</si>
  <si>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</si>
  <si>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</si>
  <si>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</si>
  <si>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</si>
  <si>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</si>
  <si>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</si>
  <si>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</si>
  <si>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</si>
  <si>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</si>
  <si>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</si>
  <si>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</si>
  <si>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</si>
  <si>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</si>
  <si>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</si>
  <si>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</si>
  <si>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</si>
  <si>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</si>
  <si>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</si>
  <si>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</si>
  <si>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</si>
  <si>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</si>
  <si>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</si>
  <si>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</si>
  <si>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</si>
  <si>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</si>
  <si>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</si>
  <si>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</si>
  <si>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</si>
  <si>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</si>
  <si>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</si>
  <si>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</si>
  <si>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</si>
  <si>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</si>
  <si>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</si>
  <si>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</si>
  <si>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</si>
  <si>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</si>
  <si>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</si>
  <si>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</si>
  <si>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</si>
  <si>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</si>
  <si>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</si>
  <si>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</si>
  <si>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</si>
  <si>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</si>
  <si>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</si>
  <si>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</si>
  <si>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</si>
  <si>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</si>
  <si>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</si>
  <si>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</si>
  <si>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</si>
  <si>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</si>
  <si>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</si>
  <si>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</si>
  <si>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</si>
  <si>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</si>
  <si>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</si>
  <si>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</si>
  <si>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</si>
  <si>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</si>
  <si>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</si>
  <si>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</si>
  <si>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</si>
  <si>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</si>
  <si>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</si>
  <si>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</si>
  <si>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</si>
  <si>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</si>
  <si>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</si>
  <si>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</si>
  <si>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</si>
  <si>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</si>
  <si>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</si>
  <si>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</si>
  <si>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</si>
  <si>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</si>
  <si>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</si>
  <si>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</si>
  <si>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</si>
  <si>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</si>
  <si>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</si>
  <si>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</si>
  <si>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</si>
  <si>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</si>
  <si>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</si>
  <si>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</si>
  <si>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</si>
  <si>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</si>
  <si>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</si>
  <si>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</si>
  <si>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</si>
  <si>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</si>
  <si>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</si>
  <si>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</si>
  <si>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</si>
  <si>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</si>
  <si>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</si>
  <si>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</si>
  <si>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</si>
  <si>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</si>
  <si>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</si>
  <si>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</si>
  <si>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</si>
  <si>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</si>
  <si>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</si>
  <si>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</si>
  <si>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</si>
  <si>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</si>
  <si>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</si>
  <si>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</si>
  <si>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</si>
  <si>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</si>
  <si>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</si>
  <si>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</si>
  <si>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</si>
  <si>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</si>
  <si>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</si>
  <si>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</si>
  <si>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</si>
  <si>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</si>
  <si>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</si>
  <si>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</si>
  <si>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</si>
  <si>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</si>
  <si>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</si>
  <si>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</si>
  <si>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</si>
  <si>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</si>
  <si>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</si>
  <si>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</si>
  <si>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</si>
  <si>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</si>
  <si>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</si>
  <si>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</si>
  <si>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</si>
  <si>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</si>
  <si>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</si>
  <si>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</si>
  <si>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</si>
  <si>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</si>
  <si>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</si>
  <si>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</si>
  <si>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</si>
  <si>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</si>
  <si>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</si>
  <si>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</si>
  <si>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</si>
  <si>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</si>
  <si>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</si>
  <si>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</si>
  <si>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</si>
  <si>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</si>
  <si>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</si>
  <si>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</si>
  <si>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</si>
  <si>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</si>
  <si>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</si>
  <si>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</si>
  <si>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</si>
  <si>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</si>
  <si>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</si>
  <si>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</si>
  <si>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</si>
  <si>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</si>
  <si>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</si>
  <si>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</si>
  <si>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</si>
  <si>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</si>
  <si>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</si>
  <si>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</si>
  <si>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</si>
  <si>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</si>
  <si>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</si>
  <si>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</si>
  <si>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</si>
  <si>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</si>
  <si>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</si>
  <si>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</si>
  <si>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</si>
  <si>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</si>
  <si>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</si>
  <si>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</si>
  <si>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</si>
  <si>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</si>
  <si>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</si>
  <si>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</si>
  <si>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</si>
  <si>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</si>
  <si>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</si>
  <si>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</si>
  <si>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</si>
  <si>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</si>
  <si>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</si>
  <si>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</si>
  <si>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</si>
  <si>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</si>
  <si>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</si>
  <si>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</si>
  <si>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</si>
  <si>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</si>
  <si>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</si>
  <si>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</si>
  <si>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</si>
  <si>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</si>
  <si>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</si>
  <si>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</si>
  <si>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</si>
  <si>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</si>
  <si>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</si>
  <si>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</si>
  <si>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</si>
  <si>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</si>
  <si>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</si>
  <si>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</si>
  <si>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</si>
  <si>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</si>
  <si>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</si>
  <si>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</si>
  <si>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</si>
  <si>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</si>
  <si>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</si>
  <si>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</si>
  <si>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</si>
  <si>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</si>
  <si>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</si>
  <si>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</si>
  <si>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</si>
  <si>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</si>
  <si>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</si>
  <si>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</si>
  <si>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</si>
  <si>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</si>
  <si>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</si>
  <si>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</si>
  <si>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</si>
  <si>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</si>
  <si>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</si>
  <si>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</si>
  <si>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</si>
  <si>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</si>
  <si>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</si>
  <si>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</si>
  <si>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</si>
  <si>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</si>
  <si>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</si>
  <si>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</si>
  <si>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</si>
  <si>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</si>
  <si>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</si>
  <si>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</si>
  <si>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</si>
  <si>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</si>
  <si>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</si>
  <si>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</si>
  <si>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</si>
  <si>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</si>
  <si>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</si>
  <si>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</si>
  <si>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</si>
  <si>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</si>
  <si>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</si>
  <si>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</si>
  <si>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</si>
  <si>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</si>
  <si>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</si>
  <si>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</si>
  <si>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</si>
  <si>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</si>
  <si>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</si>
  <si>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</si>
  <si>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</si>
  <si>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</si>
  <si>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</si>
  <si>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</si>
  <si>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</si>
  <si>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</si>
  <si>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</si>
  <si>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</si>
  <si>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</si>
  <si>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</si>
  <si>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</si>
  <si>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</si>
  <si>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</si>
  <si>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</si>
  <si>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</si>
  <si>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</si>
  <si>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</si>
  <si>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</si>
  <si>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</si>
  <si>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</si>
  <si>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</si>
  <si>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</si>
  <si>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</si>
  <si>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</si>
  <si>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</si>
  <si>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</si>
  <si>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</si>
  <si>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</si>
  <si>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</si>
  <si>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</si>
  <si>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</si>
  <si>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</si>
  <si>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</si>
  <si>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</si>
  <si>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</si>
  <si>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</si>
  <si>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</si>
  <si>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</si>
  <si>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</si>
  <si>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</si>
  <si>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</si>
  <si>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</si>
  <si>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</si>
  <si>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</si>
  <si>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</si>
  <si>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</si>
  <si>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</si>
  <si>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</si>
  <si>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</si>
  <si>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</si>
  <si>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</si>
  <si>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</si>
  <si>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</si>
  <si>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</si>
  <si>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</si>
  <si>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</si>
  <si>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</si>
  <si>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</si>
  <si>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</si>
  <si>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</si>
  <si>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</si>
  <si>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</si>
  <si>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</si>
  <si>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</si>
  <si>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</si>
  <si>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</si>
  <si>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</si>
  <si>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</si>
  <si>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</si>
  <si>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</si>
  <si>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</si>
  <si>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</si>
  <si>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</si>
  <si>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</si>
  <si>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</si>
  <si>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</si>
  <si>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</si>
  <si>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</si>
  <si>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</si>
  <si>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</si>
  <si>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</si>
  <si>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</si>
  <si>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</si>
  <si>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</si>
  <si>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</si>
  <si>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</si>
  <si>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</si>
  <si>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</si>
  <si>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</si>
  <si>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</si>
  <si>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</si>
  <si>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</si>
  <si>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</si>
  <si>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</si>
  <si>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</si>
  <si>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</si>
  <si>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</si>
  <si>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</si>
  <si>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</si>
  <si>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</si>
  <si>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</si>
  <si>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</si>
  <si>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</si>
  <si>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</si>
  <si>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</si>
  <si>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</si>
  <si>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</si>
  <si>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</si>
  <si>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</si>
  <si>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</si>
  <si>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</si>
  <si>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</si>
  <si>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</si>
  <si>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</si>
  <si>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</si>
  <si>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</si>
  <si>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</si>
  <si>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</si>
  <si>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</si>
  <si>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</si>
  <si>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</si>
  <si>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</si>
  <si>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</si>
  <si>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</si>
  <si>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</si>
  <si>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</si>
  <si>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</si>
  <si>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</si>
  <si>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</si>
  <si>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</si>
  <si>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</si>
  <si>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</si>
  <si>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</si>
  <si>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</si>
  <si>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</si>
  <si>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</si>
  <si>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</si>
  <si>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</si>
  <si>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</si>
  <si>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</si>
  <si>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</si>
  <si>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</si>
  <si>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</si>
  <si>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</si>
  <si>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</si>
  <si>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</si>
  <si>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</si>
  <si>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</si>
  <si>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</si>
  <si>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</si>
  <si>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</si>
  <si>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</si>
  <si>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</si>
  <si>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</si>
  <si>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</si>
  <si>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</si>
  <si>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</si>
  <si>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</si>
  <si>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</si>
  <si>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</si>
  <si>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</si>
  <si>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</si>
  <si>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</si>
  <si>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</si>
  <si>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</si>
  <si>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</si>
  <si>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</si>
  <si>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</si>
  <si>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</si>
  <si>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</si>
  <si>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</si>
  <si>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</si>
  <si>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</si>
  <si>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</si>
  <si>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</si>
  <si>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</si>
  <si>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</si>
  <si>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</si>
  <si>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</si>
  <si>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</si>
  <si>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</si>
  <si>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</si>
  <si>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</si>
  <si>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</si>
  <si>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</si>
  <si>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</si>
  <si>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</si>
  <si>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</si>
  <si>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</si>
  <si>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</si>
  <si>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</si>
  <si>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</si>
  <si>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</si>
  <si>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</si>
  <si>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</si>
  <si>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</si>
  <si>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</si>
  <si>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</si>
  <si>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</si>
  <si>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</si>
  <si>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</si>
  <si>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</si>
  <si>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</si>
  <si>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</si>
  <si>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</si>
  <si>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</si>
  <si>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</si>
  <si>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</si>
  <si>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</si>
  <si>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</si>
  <si>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</si>
  <si>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</si>
  <si>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</si>
  <si>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</si>
  <si>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</si>
  <si>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</si>
  <si>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</si>
  <si>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</si>
  <si>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</si>
  <si>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</si>
  <si>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</si>
  <si>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</si>
  <si>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</si>
  <si>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</si>
  <si>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</si>
  <si>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</si>
  <si>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</si>
  <si>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</si>
  <si>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</si>
  <si>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</si>
  <si>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</si>
  <si>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</si>
  <si>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</si>
  <si>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</si>
  <si>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</si>
  <si>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</si>
  <si>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</si>
  <si>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</si>
  <si>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</si>
  <si>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</si>
  <si>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</si>
  <si>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</si>
  <si>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</si>
  <si>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</si>
  <si>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</si>
  <si>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</si>
  <si>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</si>
  <si>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</si>
  <si>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</si>
  <si>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</si>
  <si>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</si>
  <si>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</si>
  <si>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</si>
  <si>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</si>
  <si>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</si>
  <si>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</si>
  <si>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</si>
  <si>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</si>
  <si>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</si>
  <si>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</si>
  <si>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</si>
  <si>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</si>
  <si>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</si>
  <si>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</si>
  <si>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</si>
  <si>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</si>
  <si>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</si>
  <si>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</si>
  <si>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</si>
  <si>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</si>
  <si>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</si>
  <si>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</si>
  <si>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</si>
  <si>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</si>
  <si>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</si>
  <si>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</si>
  <si>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</si>
  <si>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</si>
  <si>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</si>
  <si>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</si>
  <si>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</si>
  <si>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</si>
  <si>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</si>
  <si>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</si>
  <si>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</si>
  <si>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</si>
  <si>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</si>
  <si>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</si>
  <si>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</si>
  <si>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</si>
  <si>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</si>
  <si>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</si>
  <si>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</si>
  <si>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</si>
  <si>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</si>
  <si>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</si>
  <si>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</si>
  <si>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</si>
  <si>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</si>
  <si>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</si>
  <si>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</si>
  <si>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</si>
  <si>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</si>
  <si>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</si>
  <si>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</si>
  <si>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</si>
  <si>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</si>
  <si>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</si>
  <si>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</si>
  <si>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</si>
  <si>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</si>
  <si>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</si>
  <si>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</si>
  <si>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</si>
  <si>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</si>
  <si>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</si>
  <si>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</si>
  <si>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</si>
  <si>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</si>
  <si>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</si>
  <si>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</si>
  <si>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</si>
  <si>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</si>
  <si>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</si>
  <si>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</si>
  <si>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</si>
  <si>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</si>
  <si>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</si>
  <si>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</si>
  <si>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</si>
  <si>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</si>
  <si>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</si>
  <si>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</si>
  <si>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</si>
  <si>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</si>
  <si>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</si>
  <si>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</si>
  <si>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</si>
  <si>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</si>
  <si>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</si>
  <si>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</si>
  <si>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</si>
  <si>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</si>
  <si>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</si>
  <si>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</si>
  <si>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</si>
  <si>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</si>
  <si>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</si>
  <si>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</si>
  <si>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</si>
  <si>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</si>
  <si>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</si>
  <si>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</si>
  <si>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</si>
  <si>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</si>
  <si>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</si>
  <si>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</si>
  <si>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</si>
  <si>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</si>
  <si>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</si>
  <si>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</si>
  <si>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</si>
  <si>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</si>
  <si>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</si>
  <si>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</si>
  <si>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</si>
  <si>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</si>
  <si>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</si>
  <si>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</si>
  <si>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</si>
  <si>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</si>
  <si>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</si>
  <si>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</si>
  <si>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</si>
  <si>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</si>
  <si>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</si>
  <si>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</si>
  <si>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</si>
  <si>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</si>
  <si>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</si>
  <si>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</si>
  <si>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</si>
  <si>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</si>
  <si>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</si>
  <si>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</si>
  <si>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</si>
  <si>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</si>
  <si>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</si>
  <si>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</si>
  <si>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</si>
  <si>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</si>
  <si>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</si>
  <si>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</si>
  <si>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</si>
  <si>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</si>
  <si>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</si>
  <si>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</si>
  <si>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</si>
  <si>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</si>
  <si>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</si>
  <si>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</si>
  <si>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</si>
  <si>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</si>
  <si>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</si>
  <si>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</si>
  <si>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</si>
  <si>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</si>
  <si>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</si>
  <si>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</si>
  <si>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</si>
  <si>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</si>
  <si>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</si>
  <si>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</si>
  <si>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</si>
  <si>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</si>
  <si>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</si>
  <si>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</si>
  <si>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</si>
  <si>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</si>
  <si>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</si>
  <si>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</si>
  <si>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</si>
  <si>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</si>
  <si>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</si>
  <si>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</si>
  <si>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</si>
  <si>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</si>
  <si>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</si>
  <si>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</si>
  <si>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</si>
  <si>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</si>
  <si>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</si>
  <si>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</si>
  <si>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</si>
  <si>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</si>
  <si>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</si>
  <si>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</si>
  <si>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</si>
  <si>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</si>
  <si>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</si>
  <si>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</si>
  <si>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</si>
  <si>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</si>
  <si>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</si>
  <si>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</si>
  <si>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</si>
  <si>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</si>
  <si>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</si>
  <si>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</si>
  <si>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</si>
  <si>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</si>
  <si>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</si>
  <si>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</si>
  <si>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</si>
  <si>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</si>
  <si>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</si>
  <si>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</si>
  <si>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</si>
  <si>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</si>
  <si>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</si>
  <si>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</si>
  <si>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</si>
  <si>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</si>
  <si>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</si>
  <si>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</si>
  <si>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</si>
  <si>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</si>
  <si>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</si>
  <si>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</si>
  <si>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</si>
  <si>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</si>
  <si>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</si>
  <si>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</si>
  <si>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</si>
  <si>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</si>
  <si>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</si>
  <si>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</si>
  <si>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</si>
  <si>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</si>
  <si>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</si>
  <si>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</si>
  <si>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</si>
  <si>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</si>
  <si>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</si>
  <si>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</si>
  <si>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</si>
  <si>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</si>
  <si>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</si>
  <si>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</si>
  <si>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</si>
  <si>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</si>
  <si>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</si>
  <si>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</si>
  <si>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</si>
  <si>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</si>
  <si>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</si>
  <si>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</si>
  <si>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</si>
  <si>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</si>
  <si>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</si>
  <si>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</si>
  <si>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</si>
  <si>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</si>
  <si>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</si>
  <si>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</si>
  <si>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</si>
  <si>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</si>
  <si>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</si>
  <si>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</si>
  <si>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</si>
  <si>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</si>
  <si>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</si>
  <si>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</si>
  <si>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</si>
  <si>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</si>
  <si>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</si>
  <si>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</si>
  <si>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</si>
  <si>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</si>
  <si>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</si>
  <si>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</si>
  <si>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</si>
  <si>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</si>
  <si>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</si>
  <si>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</si>
  <si>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</si>
  <si>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</si>
  <si>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</si>
  <si>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</si>
  <si>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</si>
  <si>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</si>
  <si>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</si>
  <si>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</si>
  <si>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</si>
  <si>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</si>
  <si>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</si>
  <si>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</si>
  <si>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</si>
  <si>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</si>
  <si>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</si>
  <si>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</si>
  <si>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</si>
  <si>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</si>
  <si>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</si>
  <si>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</si>
  <si>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</si>
  <si>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</si>
  <si>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</si>
  <si>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</si>
  <si>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</si>
  <si>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</si>
  <si>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</si>
  <si>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</si>
  <si>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</si>
  <si>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</si>
  <si>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</si>
  <si>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</si>
  <si>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</si>
  <si>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</si>
  <si>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</si>
  <si>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</si>
  <si>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</si>
  <si>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</si>
  <si>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</si>
  <si>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</si>
  <si>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</si>
  <si>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</si>
  <si>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</si>
  <si>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</si>
  <si>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</si>
  <si>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</si>
  <si>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</si>
  <si>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</si>
  <si>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</si>
  <si>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</si>
  <si>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</si>
  <si>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</si>
  <si>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</si>
  <si>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</si>
  <si>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</si>
  <si>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</si>
  <si>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</si>
  <si>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</si>
  <si>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</si>
  <si>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</si>
  <si>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</si>
  <si>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</si>
  <si>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</si>
  <si>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</si>
  <si>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</si>
  <si>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</si>
  <si>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</si>
  <si>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</si>
  <si>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</si>
  <si>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</si>
  <si>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</si>
  <si>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</si>
  <si>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</si>
  <si>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</si>
  <si>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</si>
  <si>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</si>
  <si>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</si>
  <si>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</si>
  <si>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</si>
  <si>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</si>
  <si>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</si>
  <si>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</si>
  <si>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</si>
  <si>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</si>
  <si>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</si>
  <si>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</si>
  <si>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</si>
  <si>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</si>
  <si>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</si>
  <si>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</si>
  <si>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</si>
  <si>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</si>
  <si>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</si>
  <si>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</si>
  <si>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</si>
  <si>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</si>
  <si>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</si>
  <si>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</si>
  <si>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</si>
  <si>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</si>
  <si>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</si>
  <si>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</si>
  <si>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</si>
  <si>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</si>
  <si>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</si>
  <si>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</si>
  <si>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</si>
  <si>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</si>
  <si>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</si>
  <si>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</si>
  <si>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</si>
  <si>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</si>
  <si>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</si>
  <si>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</si>
  <si>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</si>
  <si>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</si>
  <si>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</si>
  <si>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</si>
  <si>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</si>
  <si>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</si>
  <si>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</si>
  <si>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</si>
  <si>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</si>
  <si>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</si>
  <si>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</si>
  <si>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</si>
  <si>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</si>
  <si>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</si>
  <si>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</si>
  <si>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</si>
  <si>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</si>
  <si>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</si>
  <si>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</si>
  <si>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</si>
  <si>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</si>
  <si>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</si>
  <si>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</si>
  <si>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</si>
  <si>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</si>
  <si>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</si>
  <si>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</si>
  <si>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</si>
  <si>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</si>
  <si>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</si>
  <si>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</si>
  <si>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</si>
  <si>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</si>
  <si>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</si>
  <si>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</si>
  <si>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</si>
  <si>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</si>
  <si>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</si>
  <si>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</si>
  <si>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</si>
  <si>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</si>
  <si>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</si>
  <si>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</si>
  <si>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</si>
  <si>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</si>
  <si>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</si>
  <si>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</si>
  <si>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</si>
  <si>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</si>
  <si>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</si>
  <si>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</si>
  <si>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</si>
  <si>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</si>
  <si>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</si>
  <si>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</si>
  <si>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</si>
  <si>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</si>
  <si>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</si>
  <si>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</si>
  <si>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</si>
  <si>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</si>
  <si>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</si>
  <si>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</si>
  <si>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</si>
  <si>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</si>
  <si>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</si>
  <si>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</si>
  <si>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</si>
  <si>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</si>
  <si>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</si>
  <si>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</si>
  <si>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</si>
  <si>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</si>
  <si>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</si>
  <si>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</si>
  <si>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</si>
  <si>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</si>
  <si>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</si>
  <si>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</si>
  <si>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</si>
  <si>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</si>
  <si>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</si>
  <si>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</si>
  <si>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</si>
  <si>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</si>
  <si>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</si>
  <si>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</si>
  <si>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</si>
  <si>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</si>
  <si>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</si>
  <si>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</si>
  <si>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</si>
  <si>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</si>
  <si>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</si>
  <si>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</si>
  <si>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</si>
  <si>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</si>
  <si>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</si>
  <si>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</si>
  <si>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</si>
  <si>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</si>
  <si>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</si>
  <si>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</si>
  <si>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</si>
  <si>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</si>
  <si>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</si>
  <si>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</si>
  <si>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</si>
  <si>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</si>
  <si>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</si>
  <si>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</si>
  <si>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</si>
  <si>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</si>
  <si>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</si>
  <si>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</si>
  <si>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</si>
  <si>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</si>
  <si>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</si>
  <si>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</si>
  <si>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</si>
  <si>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</si>
  <si>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</si>
  <si>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</si>
  <si>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</si>
  <si>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</si>
  <si>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</si>
  <si>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</si>
  <si>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</si>
  <si>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</si>
  <si>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</si>
  <si>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</si>
  <si>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</si>
  <si>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</si>
  <si>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</si>
  <si>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</si>
  <si>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</si>
  <si>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</si>
  <si>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</si>
  <si>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</si>
  <si>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</si>
  <si>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</si>
  <si>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</si>
  <si>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</si>
  <si>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</si>
  <si>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</si>
  <si>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</si>
  <si>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</si>
  <si>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</si>
  <si>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</si>
  <si>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</si>
  <si>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</si>
  <si>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</si>
  <si>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</si>
  <si>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</si>
  <si>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</si>
  <si>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</si>
  <si>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</si>
  <si>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</si>
  <si>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</si>
  <si>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</si>
  <si>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</si>
  <si>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</si>
  <si>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</si>
  <si>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</si>
  <si>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</si>
  <si>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</si>
  <si>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</si>
  <si>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</si>
  <si>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</si>
  <si>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</si>
  <si>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</si>
  <si>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</si>
  <si>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</si>
  <si>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</si>
  <si>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</si>
  <si>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</si>
  <si>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</si>
  <si>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</si>
  <si>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</si>
  <si>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</si>
  <si>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</si>
  <si>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</si>
  <si>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</si>
  <si>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</si>
  <si>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</si>
  <si>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</si>
  <si>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</si>
  <si>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</si>
  <si>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</si>
  <si>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</si>
  <si>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</si>
  <si>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</si>
  <si>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</si>
  <si>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</si>
  <si>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</si>
  <si>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</si>
  <si>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</si>
  <si>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</si>
  <si>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</si>
  <si>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</si>
  <si>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</si>
  <si>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</si>
  <si>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</si>
  <si>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</si>
  <si>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</si>
  <si>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</si>
  <si>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</si>
  <si>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</si>
  <si>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</si>
  <si>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</si>
  <si>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</si>
  <si>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</si>
  <si>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</si>
  <si>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</si>
  <si>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</si>
  <si>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</si>
  <si>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</si>
  <si>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</si>
  <si>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</si>
  <si>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</si>
  <si>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</si>
  <si>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</si>
  <si>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</si>
  <si>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</si>
  <si>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</si>
  <si>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</si>
  <si>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</si>
  <si>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</si>
  <si>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</si>
  <si>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</si>
  <si>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</si>
  <si>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</si>
  <si>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</si>
  <si>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</si>
  <si>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</si>
  <si>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</si>
  <si>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</si>
  <si>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</si>
  <si>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</si>
  <si>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</si>
  <si>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</si>
  <si>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</si>
  <si>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</si>
  <si>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</si>
  <si>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</si>
  <si>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</si>
  <si>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</si>
  <si>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</si>
  <si>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</si>
  <si>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</si>
  <si>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</si>
  <si>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</si>
  <si>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</si>
  <si>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</si>
  <si>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</si>
  <si>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</si>
  <si>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</si>
  <si>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</si>
  <si>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</si>
  <si>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</si>
  <si>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</si>
  <si>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</si>
  <si>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</si>
  <si>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</si>
  <si>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</si>
  <si>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</si>
  <si>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</si>
  <si>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</si>
  <si>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</si>
  <si>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</si>
  <si>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</si>
  <si>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</si>
  <si>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</si>
  <si>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</si>
  <si>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</si>
  <si>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</si>
  <si>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</si>
  <si>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</si>
  <si>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</si>
  <si>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</si>
  <si>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</si>
  <si>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</si>
  <si>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</si>
  <si>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</si>
  <si>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</si>
  <si>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</si>
  <si>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</si>
  <si>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</si>
  <si>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</si>
  <si>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</si>
  <si>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</si>
  <si>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</si>
  <si>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</si>
  <si>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</si>
  <si>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</si>
  <si>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</si>
  <si>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</si>
  <si>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</si>
  <si>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</si>
  <si>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</si>
  <si>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</si>
  <si>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</si>
  <si>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</si>
  <si>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</si>
  <si>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</si>
  <si>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</si>
  <si>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</si>
  <si>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</si>
  <si>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</si>
  <si>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</si>
  <si>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</si>
  <si>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</si>
  <si>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</si>
  <si>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</si>
  <si>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</si>
  <si>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</si>
  <si>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</si>
  <si>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</si>
  <si>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</si>
  <si>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</si>
  <si>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</si>
  <si>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</si>
  <si>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</si>
  <si>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</si>
  <si>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</si>
  <si>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</si>
  <si>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</si>
  <si>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</si>
  <si>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</si>
  <si>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</si>
  <si>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</si>
  <si>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</si>
  <si>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</si>
  <si>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</si>
  <si>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</si>
  <si>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</si>
  <si>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</si>
  <si>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</si>
  <si>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</si>
  <si>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</si>
  <si>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</si>
  <si>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</si>
  <si>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</si>
  <si>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</si>
  <si>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</si>
  <si>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</si>
  <si>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</si>
  <si>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</si>
  <si>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</si>
  <si>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</si>
  <si>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</si>
  <si>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</si>
  <si>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</si>
  <si>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</si>
  <si>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</si>
  <si>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</si>
  <si>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</si>
  <si>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</si>
  <si>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</si>
  <si>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</si>
  <si>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</si>
  <si>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</si>
  <si>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</si>
  <si>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</si>
  <si>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</si>
  <si>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</si>
  <si>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</si>
  <si>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</si>
  <si>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</si>
  <si>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</si>
  <si>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</si>
  <si>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</si>
  <si>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</si>
  <si>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</si>
  <si>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</si>
  <si>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</si>
  <si>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</si>
  <si>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</si>
  <si>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</si>
  <si>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</si>
  <si>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</si>
  <si>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</si>
  <si>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</si>
  <si>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</si>
  <si>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</si>
  <si>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</si>
  <si>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</si>
  <si>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</si>
  <si>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</si>
  <si>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</si>
  <si>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</si>
  <si>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</si>
  <si>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</si>
  <si>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</si>
  <si>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</si>
  <si>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</si>
  <si>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</si>
  <si>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</si>
  <si>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</si>
  <si>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</si>
  <si>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</si>
  <si>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</si>
  <si>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</si>
  <si>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</si>
  <si>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</si>
  <si>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</si>
  <si>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</si>
  <si>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</si>
  <si>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</si>
  <si>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</si>
  <si>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</si>
  <si>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</si>
  <si>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</si>
  <si>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</si>
  <si>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</si>
  <si>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</si>
  <si>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</si>
  <si>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</si>
  <si>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</si>
  <si>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</si>
  <si>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</si>
  <si>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</si>
  <si>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</si>
  <si>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</si>
  <si>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</si>
  <si>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</si>
  <si>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</si>
  <si>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</si>
  <si>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</si>
  <si>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</si>
  <si>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</si>
  <si>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</si>
  <si>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</si>
  <si>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</si>
  <si>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</si>
  <si>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</si>
  <si>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</si>
  <si>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</si>
  <si>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</si>
  <si>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</si>
  <si>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</si>
  <si>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</si>
  <si>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</si>
  <si>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</si>
  <si>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</si>
  <si>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</si>
  <si>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</si>
  <si>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</si>
  <si>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</si>
  <si>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</si>
  <si>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</si>
  <si>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</si>
  <si>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</si>
  <si>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</si>
  <si>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</si>
  <si>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</si>
  <si>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</si>
  <si>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</si>
  <si>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</si>
  <si>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</si>
  <si>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</si>
  <si>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</si>
  <si>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</si>
  <si>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</si>
  <si>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</si>
  <si>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</si>
  <si>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</si>
  <si>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</si>
  <si>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</si>
  <si>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</si>
  <si>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</si>
  <si>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</si>
  <si>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</si>
  <si>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</si>
  <si>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</si>
  <si>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</si>
  <si>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</si>
  <si>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</si>
  <si>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</si>
  <si>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</si>
  <si>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</si>
  <si>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</si>
  <si>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</si>
  <si>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</si>
  <si>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</si>
  <si>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</si>
  <si>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</si>
  <si>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</si>
  <si>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</si>
  <si>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</si>
  <si>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</si>
  <si>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</si>
  <si>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</si>
  <si>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</si>
  <si>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</si>
  <si>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</si>
  <si>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</si>
  <si>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</si>
  <si>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</si>
  <si>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</si>
  <si>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</si>
  <si>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</si>
  <si>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</si>
  <si>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</si>
  <si>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</si>
  <si>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</si>
  <si>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</si>
  <si>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</si>
  <si>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</si>
  <si>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</si>
  <si>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</si>
  <si>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</si>
  <si>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</si>
  <si>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</si>
  <si>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</si>
  <si>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</si>
  <si>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</si>
  <si>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</si>
  <si>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</si>
  <si>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</si>
  <si>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</si>
  <si>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</si>
  <si>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</si>
  <si>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</si>
  <si>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</si>
  <si>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</si>
  <si>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</si>
  <si>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</si>
  <si>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</si>
  <si>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</si>
  <si>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</si>
  <si>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</si>
  <si>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</si>
  <si>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</si>
  <si>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</si>
  <si>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</si>
  <si>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</si>
  <si>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</si>
  <si>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</si>
  <si>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</si>
  <si>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</si>
  <si>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</si>
  <si>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</si>
  <si>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</si>
  <si>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</si>
  <si>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</si>
  <si>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</si>
  <si>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</si>
  <si>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</si>
  <si>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</si>
  <si>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</si>
  <si>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</si>
  <si>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</si>
  <si>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</si>
  <si>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</si>
  <si>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</si>
  <si>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</si>
  <si>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</si>
  <si>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</si>
  <si>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</si>
  <si>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</si>
  <si>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</si>
  <si>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</si>
  <si>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</si>
  <si>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</si>
  <si>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</si>
  <si>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</si>
  <si>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</si>
  <si>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</si>
  <si>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</si>
  <si>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</si>
  <si>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</si>
  <si>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</si>
  <si>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</si>
  <si>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</si>
  <si>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</si>
  <si>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</si>
  <si>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</si>
  <si>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</si>
  <si>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</si>
  <si>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</si>
  <si>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</si>
  <si>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</si>
  <si>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</si>
  <si>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</si>
  <si>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</si>
  <si>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</si>
  <si>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</si>
  <si>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</si>
  <si>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</si>
  <si>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</si>
  <si>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</si>
  <si>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</si>
  <si>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</si>
  <si>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</si>
  <si>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</si>
  <si>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</si>
  <si>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</si>
  <si>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</si>
  <si>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</si>
  <si>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</si>
  <si>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</si>
  <si>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</si>
  <si>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</si>
  <si>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</si>
  <si>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</si>
  <si>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</si>
  <si>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</si>
  <si>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</si>
  <si>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</si>
  <si>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</si>
  <si>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</si>
  <si>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</si>
  <si>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</si>
  <si>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</si>
  <si>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</si>
  <si>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</si>
  <si>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</si>
  <si>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</si>
  <si>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</si>
  <si>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</si>
  <si>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</si>
  <si>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</si>
  <si>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</si>
  <si>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</si>
  <si>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</si>
  <si>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</si>
  <si>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</si>
  <si>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</si>
  <si>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</si>
  <si>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</si>
  <si>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</si>
  <si>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</si>
  <si>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</si>
  <si>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</si>
  <si>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</si>
  <si>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</si>
  <si>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</si>
  <si>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</si>
  <si>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</si>
  <si>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</si>
  <si>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</si>
  <si>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</si>
  <si>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</si>
  <si>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</si>
  <si>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</si>
  <si>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</si>
  <si>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</si>
  <si>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</si>
  <si>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</si>
  <si>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</si>
  <si>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</si>
  <si>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</si>
  <si>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</si>
  <si>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</si>
  <si>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</si>
  <si>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</si>
  <si>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</si>
  <si>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</si>
  <si>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</si>
  <si>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</si>
  <si>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</si>
  <si>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</si>
  <si>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</si>
  <si>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</si>
  <si>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</si>
  <si>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</si>
  <si>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</si>
  <si>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</si>
  <si>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</si>
  <si>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</si>
  <si>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</si>
  <si>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</si>
  <si>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</si>
  <si>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</si>
  <si>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</si>
  <si>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</si>
  <si>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</si>
  <si>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</si>
  <si>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</si>
  <si>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</si>
  <si>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</si>
  <si>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</si>
  <si>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</si>
  <si>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</si>
  <si>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</si>
  <si>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</si>
  <si>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</si>
  <si>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</si>
  <si>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</si>
  <si>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</si>
  <si>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</si>
  <si>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</si>
  <si>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</si>
  <si>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</si>
  <si>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</si>
  <si>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</si>
  <si>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</si>
  <si>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</si>
  <si>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</si>
  <si>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</si>
  <si>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</si>
  <si>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</si>
  <si>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</si>
  <si>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</si>
  <si>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</si>
  <si>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</si>
  <si>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</si>
  <si>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</si>
  <si>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</si>
  <si>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</si>
  <si>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</si>
  <si>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</si>
  <si>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</si>
  <si>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</si>
  <si>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</si>
  <si>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</si>
  <si>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</si>
  <si>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</si>
  <si>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</si>
  <si>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</si>
  <si>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</si>
  <si>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</si>
  <si>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</si>
  <si>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</si>
  <si>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</si>
  <si>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</si>
  <si>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</si>
  <si>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</si>
  <si>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</si>
  <si>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</si>
  <si>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</si>
  <si>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</si>
  <si>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</si>
  <si>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</si>
  <si>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</si>
  <si>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</si>
  <si>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</si>
  <si>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</si>
  <si>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</si>
  <si>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</si>
  <si>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</si>
  <si>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</si>
  <si>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</si>
  <si>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</si>
  <si>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</si>
  <si>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</si>
  <si>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</si>
  <si>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</si>
  <si>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</si>
  <si>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</si>
  <si>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</si>
  <si>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</si>
  <si>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</si>
  <si>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</si>
  <si>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</si>
  <si>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</si>
  <si>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</si>
  <si>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</si>
  <si>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</si>
  <si>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</si>
  <si>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</si>
  <si>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</si>
  <si>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</si>
  <si>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</si>
  <si>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</si>
  <si>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</si>
  <si>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</si>
  <si>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</si>
  <si>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</si>
  <si>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</si>
  <si>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</si>
  <si>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</si>
  <si>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</si>
  <si>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</si>
  <si>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</si>
  <si>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</si>
  <si>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</si>
  <si>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</si>
  <si>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</si>
  <si>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</si>
  <si>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</si>
  <si>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</si>
  <si>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</si>
  <si>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</si>
  <si>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</si>
  <si>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</si>
  <si>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</si>
  <si>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</si>
  <si>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</si>
  <si>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</si>
  <si>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</si>
  <si>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</si>
  <si>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</si>
  <si>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</si>
  <si>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</si>
  <si>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</si>
  <si>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</si>
  <si>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</si>
  <si>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</si>
  <si>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</si>
  <si>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</si>
  <si>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</si>
  <si>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</si>
  <si>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</si>
  <si>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</si>
  <si>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</si>
  <si>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</si>
  <si>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</si>
  <si>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</si>
  <si>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</si>
  <si>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</si>
  <si>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</si>
  <si>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</si>
  <si>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</si>
  <si>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</si>
  <si>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</si>
  <si>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</si>
  <si>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</si>
  <si>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</si>
  <si>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</si>
  <si>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</si>
  <si>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</si>
  <si>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</si>
  <si>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</si>
  <si>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</si>
  <si>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</si>
  <si>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</si>
  <si>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</si>
  <si>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</si>
  <si>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</si>
  <si>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</si>
  <si>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</si>
  <si>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</si>
  <si>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</si>
  <si>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</si>
  <si>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</si>
  <si>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</si>
  <si>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</si>
  <si>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</si>
  <si>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</si>
  <si>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</si>
  <si>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</si>
  <si>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</si>
  <si>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</si>
  <si>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</si>
  <si>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</si>
  <si>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</si>
  <si>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</si>
  <si>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</si>
  <si>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</si>
  <si>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</si>
  <si>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</si>
  <si>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</si>
  <si>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</si>
  <si>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</si>
  <si>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</si>
  <si>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</si>
  <si>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</si>
  <si>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</si>
  <si>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</si>
  <si>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</si>
  <si>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</si>
  <si>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</si>
  <si>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</si>
  <si>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</si>
  <si>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</si>
  <si>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</si>
  <si>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</si>
  <si>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</si>
  <si>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</si>
  <si>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</si>
  <si>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</si>
  <si>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</si>
  <si>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</si>
  <si>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</si>
  <si>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</si>
  <si>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</si>
  <si>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</si>
  <si>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</si>
  <si>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</si>
  <si>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</si>
  <si>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</si>
  <si>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</si>
  <si>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</si>
  <si>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</si>
  <si>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</si>
  <si>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</si>
  <si>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</si>
  <si>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</si>
  <si>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</si>
  <si>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</si>
  <si>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</si>
  <si>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</si>
  <si>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</si>
  <si>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</si>
  <si>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</si>
  <si>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</si>
  <si>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</si>
  <si>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</si>
  <si>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</si>
  <si>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</si>
  <si>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</si>
  <si>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</si>
  <si>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</si>
  <si>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</si>
  <si>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</si>
  <si>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</si>
  <si>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</si>
  <si>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</si>
  <si>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</si>
  <si>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</si>
  <si>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</si>
  <si>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</si>
  <si>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</si>
  <si>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</si>
  <si>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</si>
  <si>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</si>
  <si>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</si>
  <si>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</si>
  <si>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</si>
  <si>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</si>
  <si>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</si>
  <si>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</si>
  <si>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</si>
  <si>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</si>
  <si>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</si>
  <si>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</si>
  <si>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</si>
  <si>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</si>
  <si>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</si>
  <si>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</si>
  <si>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</si>
  <si>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</si>
  <si>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</si>
  <si>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</si>
  <si>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</si>
  <si>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</si>
  <si>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</si>
  <si>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</si>
  <si>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</si>
  <si>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</si>
  <si>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</si>
  <si>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</si>
  <si>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</si>
  <si>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</si>
  <si>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</si>
  <si>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</si>
  <si>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</si>
  <si>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</si>
  <si>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</si>
  <si>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</si>
  <si>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</si>
  <si>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</si>
  <si>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</si>
  <si>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</si>
  <si>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</si>
  <si>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</si>
  <si>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</si>
  <si>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</si>
  <si>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</si>
  <si>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</si>
  <si>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</si>
  <si>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</si>
  <si>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</si>
  <si>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</si>
  <si>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</si>
  <si>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</si>
  <si>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</si>
  <si>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</si>
  <si>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</si>
  <si>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</si>
  <si>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</si>
  <si>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</si>
  <si>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</si>
  <si>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</si>
  <si>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</si>
  <si>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</si>
  <si>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</si>
  <si>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</si>
  <si>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</si>
  <si>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</si>
  <si>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</si>
  <si>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</si>
  <si>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</si>
  <si>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</si>
  <si>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</si>
  <si>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</si>
  <si>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</si>
  <si>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</si>
  <si>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</si>
  <si>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</si>
  <si>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</si>
  <si>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</si>
  <si>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</si>
  <si>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</si>
  <si>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</si>
  <si>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</si>
  <si>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</si>
  <si>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</si>
  <si>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</si>
  <si>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</si>
  <si>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</si>
  <si>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</si>
  <si>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</si>
  <si>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</si>
  <si>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</si>
  <si>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</si>
  <si>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</si>
  <si>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</si>
  <si>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</si>
  <si>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</si>
  <si>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</si>
  <si>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</si>
  <si>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</si>
  <si>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</si>
  <si>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</si>
  <si>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</si>
  <si>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</si>
  <si>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</si>
  <si>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</si>
  <si>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</si>
  <si>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</si>
  <si>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</si>
  <si>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</si>
  <si>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</si>
  <si>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</si>
  <si>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</si>
  <si>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</si>
  <si>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</si>
  <si>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</si>
  <si>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</si>
  <si>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</si>
  <si>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</si>
  <si>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</si>
  <si>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</si>
  <si>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</si>
  <si>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</si>
  <si>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</si>
  <si>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</si>
  <si>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</si>
  <si>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</si>
  <si>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</si>
  <si>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</si>
  <si>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</si>
  <si>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</si>
  <si>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</si>
  <si>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</si>
  <si>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</si>
  <si>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</si>
  <si>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</si>
  <si>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</si>
  <si>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</si>
  <si>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</si>
  <si>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</si>
  <si>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</si>
  <si>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</si>
  <si>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</si>
  <si>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</si>
  <si>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</si>
  <si>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</si>
  <si>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</si>
  <si>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</si>
  <si>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</si>
  <si>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</si>
  <si>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</si>
  <si>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</si>
  <si>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</si>
  <si>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</si>
  <si>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</si>
  <si>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</si>
  <si>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</si>
  <si>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</si>
  <si>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</si>
  <si>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</si>
  <si>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</si>
  <si>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</si>
  <si>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</si>
  <si>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</si>
  <si>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</si>
  <si>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</si>
  <si>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</si>
  <si>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</si>
  <si>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</si>
  <si>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</si>
  <si>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</si>
  <si>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</si>
  <si>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</si>
  <si>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</si>
  <si>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</si>
  <si>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</si>
  <si>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</si>
  <si>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</si>
  <si>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</si>
  <si>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</si>
  <si>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</si>
  <si>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</si>
  <si>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</si>
  <si>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</si>
  <si>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</si>
  <si>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</si>
  <si>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</si>
  <si>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</si>
  <si>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</si>
  <si>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</si>
  <si>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</si>
  <si>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</si>
  <si>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</si>
  <si>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</si>
  <si>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</si>
  <si>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</si>
  <si>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</si>
  <si>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</si>
  <si>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</si>
  <si>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</si>
  <si>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</si>
  <si>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</si>
  <si>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</si>
  <si>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</si>
  <si>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</si>
  <si>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</si>
  <si>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</si>
  <si>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</si>
  <si>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</si>
  <si>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</si>
  <si>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</si>
  <si>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</si>
  <si>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</si>
  <si>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</si>
  <si>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</si>
  <si>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</si>
  <si>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</si>
  <si>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</si>
  <si>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</si>
  <si>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</si>
  <si>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</si>
  <si>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</si>
  <si>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</si>
  <si>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</si>
  <si>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</si>
  <si>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</si>
  <si>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</si>
  <si>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</si>
  <si>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</si>
  <si>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</si>
  <si>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</si>
  <si>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</si>
  <si>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</si>
  <si>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</si>
  <si>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</si>
  <si>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</si>
  <si>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</si>
  <si>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</si>
  <si>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</si>
  <si>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</si>
  <si>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</si>
  <si>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</si>
  <si>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</si>
  <si>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</si>
  <si>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</si>
  <si>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</si>
  <si>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</si>
  <si>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</si>
  <si>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</si>
  <si>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</si>
  <si>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</si>
  <si>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</si>
  <si>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</si>
  <si>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</si>
  <si>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</si>
  <si>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</si>
  <si>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</si>
  <si>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</si>
  <si>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</si>
  <si>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</si>
  <si>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</si>
  <si>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</si>
  <si>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</si>
  <si>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</si>
  <si>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</si>
  <si>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</si>
  <si>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</si>
  <si>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</si>
  <si>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</si>
  <si>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</si>
  <si>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</si>
  <si>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</si>
  <si>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</si>
  <si>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</si>
  <si>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</si>
  <si>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</si>
  <si>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</si>
  <si>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</si>
  <si>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</si>
  <si>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</si>
  <si>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</si>
  <si>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</si>
  <si>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</si>
  <si>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</si>
  <si>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</si>
  <si>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</si>
  <si>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</si>
  <si>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</si>
  <si>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</si>
  <si>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</si>
  <si>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</si>
  <si>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</si>
  <si>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</si>
  <si>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</si>
  <si>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</si>
  <si>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</si>
  <si>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</si>
  <si>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</si>
  <si>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</si>
  <si>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</si>
  <si>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</si>
  <si>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</si>
  <si>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</si>
  <si>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</si>
  <si>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</si>
  <si>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</si>
  <si>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</si>
  <si>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</si>
  <si>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</si>
  <si>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</si>
  <si>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</si>
  <si>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</si>
  <si>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</si>
  <si>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</si>
  <si>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</si>
  <si>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</si>
  <si>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</si>
  <si>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</si>
  <si>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</si>
  <si>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</si>
  <si>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</si>
  <si>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</si>
  <si>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</si>
  <si>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</si>
  <si>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</si>
  <si>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</si>
  <si>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</si>
  <si>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</si>
  <si>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</si>
  <si>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</si>
  <si>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</si>
  <si>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</si>
  <si>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</si>
  <si>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</si>
  <si>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</si>
  <si>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</si>
  <si>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</si>
  <si>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</si>
  <si>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</si>
  <si>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</si>
  <si>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</si>
  <si>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</si>
  <si>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</si>
  <si>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</si>
  <si>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</si>
  <si>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</si>
  <si>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</si>
  <si>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</si>
  <si>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</si>
  <si>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</si>
  <si>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</si>
  <si>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</si>
  <si>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</si>
  <si>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</si>
  <si>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</si>
  <si>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</si>
  <si>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</si>
  <si>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</si>
  <si>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</si>
  <si>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</si>
  <si>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</si>
  <si>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</si>
  <si>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</si>
  <si>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</si>
  <si>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</si>
  <si>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</si>
  <si>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</si>
  <si>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</si>
  <si>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</si>
  <si>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</si>
  <si>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</si>
  <si>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</si>
  <si>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</si>
  <si>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</si>
  <si>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</si>
  <si>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</si>
  <si>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</si>
  <si>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</si>
  <si>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</si>
  <si>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</si>
  <si>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</si>
  <si>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</si>
  <si>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</si>
  <si>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</si>
  <si>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</si>
  <si>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</si>
  <si>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</si>
  <si>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</si>
  <si>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</si>
  <si>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</si>
  <si>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</si>
  <si>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</si>
  <si>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</si>
  <si>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</si>
  <si>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</si>
  <si>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</si>
  <si>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</si>
  <si>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</si>
  <si>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</si>
  <si>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</si>
  <si>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</si>
  <si>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</si>
  <si>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</si>
  <si>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</si>
  <si>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</si>
  <si>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</si>
  <si>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</si>
  <si>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</si>
  <si>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</si>
  <si>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</si>
  <si>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</si>
  <si>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</si>
  <si>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</si>
  <si>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</si>
  <si>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</si>
  <si>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</si>
  <si>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</si>
  <si>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</si>
  <si>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</si>
  <si>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</si>
  <si>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</si>
  <si>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</si>
  <si>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</si>
  <si>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</si>
  <si>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</si>
  <si>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</si>
  <si>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</si>
  <si>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</si>
  <si>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</si>
  <si>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</si>
  <si>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</si>
  <si>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</si>
  <si>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</si>
  <si>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</si>
  <si>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</si>
  <si>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</si>
  <si>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</si>
  <si>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</si>
  <si>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</si>
  <si>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</si>
  <si>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</si>
  <si>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</si>
  <si>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</si>
  <si>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</si>
  <si>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</si>
  <si>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</si>
  <si>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</si>
  <si>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</si>
  <si>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</si>
  <si>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</si>
  <si>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</si>
  <si>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</si>
  <si>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</si>
  <si>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</si>
  <si>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</si>
  <si>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</si>
  <si>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</si>
  <si>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</si>
  <si>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</si>
  <si>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</si>
  <si>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</si>
  <si>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</si>
  <si>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</si>
  <si>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</si>
  <si>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</si>
  <si>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</si>
  <si>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</si>
  <si>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</si>
  <si>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</si>
  <si>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</si>
  <si>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</si>
  <si>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</si>
  <si>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</si>
  <si>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</si>
  <si>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</si>
  <si>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</si>
  <si>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</si>
  <si>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</si>
  <si>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</si>
  <si>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</si>
  <si>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</si>
  <si>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</si>
  <si>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</si>
  <si>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</si>
  <si>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</si>
  <si>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</si>
  <si>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</si>
  <si>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</si>
  <si>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</si>
  <si>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</si>
  <si>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</si>
  <si>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</si>
  <si>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</si>
  <si>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</si>
  <si>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</si>
  <si>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</si>
  <si>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</si>
  <si>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</si>
  <si>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</si>
  <si>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</si>
  <si>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</si>
  <si>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</si>
  <si>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</si>
  <si>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</si>
  <si>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</si>
  <si>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</si>
  <si>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</si>
  <si>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</si>
  <si>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</si>
  <si>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</si>
  <si>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</si>
  <si>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</si>
  <si>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</si>
  <si>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</si>
  <si>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</si>
  <si>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</si>
  <si>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</si>
  <si>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</si>
  <si>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</si>
  <si>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</si>
  <si>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</si>
  <si>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</si>
  <si>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</si>
  <si>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</si>
  <si>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</si>
  <si>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</si>
  <si>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</si>
  <si>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</si>
  <si>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</si>
  <si>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</si>
  <si>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</si>
  <si>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</si>
  <si>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</si>
  <si>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</si>
  <si>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</si>
  <si>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</si>
  <si>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</si>
  <si>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</si>
  <si>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</si>
  <si>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</si>
  <si>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</si>
  <si>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</si>
  <si>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</si>
  <si>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</si>
  <si>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</si>
  <si>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</si>
  <si>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</si>
  <si>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</si>
  <si>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</si>
  <si>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</si>
  <si>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</si>
  <si>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</si>
  <si>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</si>
  <si>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</si>
  <si>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</si>
  <si>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</si>
  <si>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</si>
  <si>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</si>
  <si>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</si>
  <si>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</si>
  <si>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</si>
  <si>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</si>
  <si>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</si>
  <si>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</si>
  <si>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</si>
  <si>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</si>
  <si>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</si>
  <si>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</si>
  <si>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</si>
  <si>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</si>
  <si>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</si>
  <si>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</si>
  <si>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</si>
  <si>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</si>
  <si>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</si>
  <si>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</si>
  <si>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</si>
  <si>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</si>
  <si>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</si>
  <si>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</si>
  <si>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</si>
  <si>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</si>
  <si>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</si>
  <si>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</si>
  <si>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</si>
  <si>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</si>
  <si>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</si>
  <si>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</si>
  <si>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</si>
  <si>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</si>
  <si>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</si>
  <si>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</si>
  <si>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</si>
  <si>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</si>
  <si>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</si>
  <si>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</si>
  <si>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</si>
  <si>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</si>
  <si>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</si>
  <si>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</si>
  <si>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</si>
  <si>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</si>
  <si>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</si>
  <si>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</si>
  <si>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</si>
  <si>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</si>
  <si>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</si>
  <si>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</si>
  <si>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</si>
  <si>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</si>
  <si>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</si>
  <si>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</si>
  <si>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</si>
  <si>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</si>
  <si>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</si>
  <si>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</si>
  <si>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</si>
  <si>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</si>
  <si>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</si>
  <si>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</si>
  <si>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</si>
  <si>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</si>
  <si>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</si>
  <si>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</si>
  <si>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</si>
  <si>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</si>
  <si>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</si>
  <si>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</si>
  <si>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</si>
  <si>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</si>
  <si>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</si>
  <si>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</si>
  <si>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</si>
  <si>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</si>
  <si>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</si>
  <si>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</si>
  <si>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</si>
  <si>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</si>
  <si>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</si>
  <si>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</si>
  <si>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</si>
  <si>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</si>
  <si>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</si>
  <si>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</si>
  <si>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</si>
  <si>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</si>
  <si>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</si>
  <si>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</si>
  <si>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</si>
  <si>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</si>
  <si>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</si>
  <si>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</si>
  <si>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</si>
  <si>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</si>
  <si>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</si>
  <si>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</si>
  <si>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</si>
  <si>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</si>
  <si>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</si>
  <si>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</si>
  <si>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</si>
  <si>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</si>
  <si>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</si>
  <si>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</si>
  <si>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</si>
  <si>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</si>
  <si>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</si>
  <si>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</si>
  <si>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</si>
  <si>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</si>
  <si>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</si>
  <si>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</si>
  <si>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</si>
  <si>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</si>
  <si>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</si>
  <si>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</si>
  <si>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</si>
  <si>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</si>
  <si>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</si>
  <si>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</si>
  <si>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</si>
  <si>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</si>
  <si>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</si>
  <si>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</si>
  <si>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</si>
  <si>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</si>
  <si>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</si>
  <si>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</si>
  <si>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</si>
  <si>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</si>
  <si>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</si>
  <si>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</si>
  <si>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</si>
  <si>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</si>
  <si>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</si>
  <si>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</si>
  <si>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</si>
  <si>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</si>
  <si>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</si>
  <si>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</si>
  <si>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</si>
  <si>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</si>
  <si>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</si>
  <si>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</si>
  <si>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</si>
  <si>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</si>
  <si>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</si>
  <si>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</si>
  <si>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</si>
  <si>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</si>
  <si>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</si>
  <si>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</si>
  <si>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</si>
  <si>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</si>
  <si>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</si>
  <si>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</si>
  <si>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</si>
  <si>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</si>
  <si>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</si>
  <si>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</si>
  <si>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</si>
  <si>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</si>
  <si>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</si>
  <si>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</si>
  <si>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</si>
  <si>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</si>
  <si>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</si>
  <si>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</si>
  <si>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</si>
  <si>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</si>
  <si>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</si>
  <si>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</si>
  <si>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</si>
  <si>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</si>
  <si>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</si>
  <si>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</si>
  <si>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</si>
  <si>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</si>
  <si>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</si>
  <si>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</si>
  <si>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</si>
  <si>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</si>
  <si>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</si>
  <si>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</si>
  <si>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</si>
  <si>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</si>
  <si>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</si>
  <si>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</si>
  <si>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</si>
  <si>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</si>
  <si>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</si>
  <si>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</si>
  <si>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</si>
  <si>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</si>
  <si>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</si>
  <si>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</si>
  <si>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</si>
  <si>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</si>
  <si>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</si>
  <si>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</si>
  <si>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</si>
  <si>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</si>
  <si>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</si>
  <si>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</si>
  <si>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</si>
  <si>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</si>
  <si>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</si>
  <si>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</si>
  <si>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</si>
  <si>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</si>
  <si>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</si>
  <si>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</si>
  <si>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</si>
  <si>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</si>
  <si>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</si>
  <si>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</si>
  <si>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</si>
  <si>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</si>
  <si>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</si>
  <si>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</si>
  <si>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</si>
  <si>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</si>
  <si>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</si>
  <si>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</si>
  <si>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</si>
  <si>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</si>
  <si>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</si>
  <si>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</si>
  <si>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</si>
  <si>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</si>
  <si>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</si>
  <si>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</si>
  <si>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</si>
  <si>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</si>
  <si>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</si>
  <si>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</si>
  <si>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</si>
  <si>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</si>
  <si>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</si>
  <si>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</si>
  <si>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</si>
  <si>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</si>
  <si>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</si>
  <si>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</si>
  <si>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</si>
  <si>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</si>
  <si>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</si>
  <si>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</si>
  <si>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</si>
  <si>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</si>
  <si>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</si>
  <si>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</si>
  <si>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</si>
  <si>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</si>
  <si>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</si>
  <si>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</si>
  <si>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</si>
  <si>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</si>
  <si>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</si>
  <si>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</si>
  <si>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</si>
  <si>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</si>
  <si>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</si>
  <si>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</si>
  <si>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</si>
  <si>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</si>
  <si>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</si>
  <si>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</si>
  <si>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</si>
  <si>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</si>
  <si>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</si>
  <si>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</si>
  <si>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</si>
  <si>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</si>
  <si>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</si>
  <si>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</si>
  <si>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</si>
  <si>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</si>
  <si>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</si>
  <si>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</si>
  <si>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</si>
  <si>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</si>
  <si>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</si>
  <si>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</si>
  <si>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</si>
  <si>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</si>
  <si>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</si>
  <si>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</si>
  <si>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</si>
  <si>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</si>
  <si>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</si>
  <si>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</si>
  <si>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</si>
  <si>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</si>
  <si>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</si>
  <si>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</si>
  <si>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</si>
  <si>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</si>
  <si>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</si>
  <si>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</si>
  <si>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</si>
  <si>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</si>
  <si>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</si>
  <si>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</si>
  <si>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</si>
  <si>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</si>
  <si>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</si>
  <si>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</si>
  <si>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</si>
  <si>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</si>
  <si>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</si>
  <si>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</si>
  <si>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</si>
  <si>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</si>
  <si>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</si>
  <si>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</si>
  <si>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</si>
  <si>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</si>
  <si>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</si>
  <si>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</si>
  <si>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</si>
  <si>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</si>
  <si>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</si>
  <si>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</si>
  <si>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</si>
  <si>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</si>
  <si>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</si>
  <si>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</si>
  <si>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</si>
  <si>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</si>
  <si>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</si>
  <si>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</si>
  <si>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</si>
  <si>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</si>
  <si>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</si>
  <si>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</si>
  <si>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</si>
  <si>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</si>
  <si>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</si>
  <si>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</si>
  <si>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</si>
  <si>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</si>
  <si>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</si>
  <si>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</si>
  <si>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</si>
  <si>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</si>
  <si>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</si>
  <si>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</si>
  <si>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</si>
  <si>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</si>
  <si>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</si>
  <si>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</si>
  <si>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</si>
  <si>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</si>
  <si>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</si>
  <si>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</si>
  <si>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</si>
  <si>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</si>
  <si>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</si>
  <si>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</si>
  <si>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</si>
  <si>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</si>
  <si>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</si>
  <si>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</si>
  <si>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</si>
  <si>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</si>
  <si>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</si>
  <si>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</si>
  <si>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</si>
  <si>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</si>
  <si>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</si>
  <si>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</si>
  <si>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</si>
  <si>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</si>
  <si>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</si>
  <si>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</si>
  <si>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</si>
  <si>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</si>
  <si>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</si>
  <si>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</si>
  <si>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</si>
  <si>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</si>
  <si>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</si>
  <si>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</si>
  <si>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</si>
  <si>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</si>
  <si>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</si>
  <si>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</si>
  <si>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</si>
  <si>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</si>
  <si>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</si>
  <si>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</si>
  <si>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</si>
  <si>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</si>
  <si>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</si>
  <si>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</si>
  <si>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</si>
  <si>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</si>
  <si>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</si>
  <si>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</si>
  <si>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</si>
  <si>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</si>
  <si>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</si>
  <si>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</si>
  <si>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</si>
  <si>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</si>
  <si>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</si>
  <si>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</si>
  <si>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</si>
  <si>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</si>
  <si>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</si>
  <si>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</si>
  <si>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</si>
  <si>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</si>
  <si>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</si>
  <si>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</si>
  <si>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</si>
  <si>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</si>
  <si>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</si>
  <si>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</si>
  <si>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</si>
  <si>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</si>
  <si>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</si>
  <si>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</si>
  <si>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</si>
  <si>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</si>
  <si>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</si>
  <si>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</si>
  <si>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</si>
  <si>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</si>
  <si>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</si>
  <si>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</si>
  <si>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</si>
  <si>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</si>
  <si>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</si>
  <si>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</si>
  <si>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</si>
  <si>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</si>
  <si>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</si>
  <si>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</si>
  <si>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</si>
  <si>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</si>
  <si>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</si>
  <si>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</si>
  <si>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</si>
  <si>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</si>
  <si>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</si>
  <si>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</si>
  <si>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</si>
  <si>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</si>
  <si>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</si>
  <si>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</si>
  <si>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</si>
  <si>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</si>
  <si>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</si>
  <si>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</si>
  <si>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</si>
  <si>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</si>
  <si>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</si>
  <si>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</si>
  <si>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</si>
  <si>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</si>
  <si>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</si>
  <si>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</si>
  <si>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</si>
  <si>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</si>
  <si>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</si>
  <si>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</si>
  <si>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</si>
  <si>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</si>
  <si>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</si>
  <si>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</si>
  <si>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</si>
  <si>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</si>
  <si>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</si>
  <si>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</si>
  <si>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</si>
  <si>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</si>
  <si>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</si>
  <si>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</si>
  <si>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</si>
  <si>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</si>
  <si>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</si>
  <si>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</si>
  <si>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</si>
  <si>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</si>
  <si>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</si>
  <si>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</si>
  <si>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</si>
  <si>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</si>
  <si>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</si>
  <si>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</si>
  <si>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</si>
  <si>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</si>
  <si>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</si>
  <si>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</si>
  <si>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</si>
  <si>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</si>
  <si>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</si>
  <si>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</si>
  <si>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</si>
  <si>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</si>
  <si>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</si>
  <si>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</si>
  <si>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</si>
  <si>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</si>
  <si>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</si>
  <si>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</si>
  <si>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</si>
  <si>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</si>
  <si>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</si>
  <si>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</si>
  <si>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</si>
  <si>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</si>
  <si>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</si>
  <si>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</si>
  <si>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</si>
  <si>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</si>
  <si>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</si>
  <si>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</si>
  <si>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</si>
  <si>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</si>
  <si>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</si>
  <si>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</si>
  <si>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</si>
  <si>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</si>
  <si>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</si>
  <si>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</si>
  <si>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</si>
  <si>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</si>
  <si>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</si>
  <si>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</si>
  <si>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</si>
  <si>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</si>
  <si>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</si>
  <si>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</si>
  <si>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</si>
  <si>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</si>
  <si>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</si>
  <si>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</si>
  <si>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</si>
  <si>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</si>
  <si>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</si>
  <si>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</si>
  <si>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</si>
  <si>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</si>
  <si>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</si>
  <si>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</si>
  <si>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</si>
  <si>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</si>
  <si>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</si>
  <si>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</si>
  <si>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</si>
  <si>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</si>
  <si>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</si>
  <si>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</si>
  <si>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</si>
  <si>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</si>
  <si>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</si>
  <si>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</si>
  <si>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</si>
  <si>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</si>
  <si>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</si>
  <si>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</si>
  <si>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</si>
  <si>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</si>
  <si>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</si>
  <si>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</si>
  <si>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</si>
  <si>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</si>
  <si>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</si>
  <si>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</si>
  <si>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</si>
  <si>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</si>
  <si>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</si>
  <si>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</si>
  <si>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</si>
  <si>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</si>
  <si>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</si>
  <si>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</si>
  <si>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</si>
  <si>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</si>
  <si>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</si>
  <si>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</si>
  <si>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</si>
  <si>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</si>
  <si>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</si>
  <si>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</si>
  <si>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</si>
  <si>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</si>
  <si>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</si>
  <si>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</si>
  <si>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</si>
  <si>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</si>
  <si>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</si>
  <si>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</si>
  <si>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</si>
  <si>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</si>
  <si>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</si>
  <si>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</si>
  <si>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</si>
  <si>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</si>
  <si>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</si>
  <si>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</si>
  <si>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</si>
  <si>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</si>
  <si>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</si>
  <si>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</si>
  <si>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</si>
  <si>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</si>
  <si>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</si>
  <si>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</si>
  <si>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</si>
  <si>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</si>
  <si>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</si>
  <si>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</si>
  <si>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</si>
  <si>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</si>
  <si>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</si>
  <si>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</si>
  <si>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</si>
  <si>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</si>
  <si>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</si>
  <si>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</si>
  <si>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</si>
  <si>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</si>
  <si>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</si>
  <si>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</si>
  <si>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</si>
  <si>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</si>
  <si>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</si>
  <si>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</si>
  <si>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</si>
  <si>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</si>
  <si>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</si>
  <si>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</si>
  <si>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</si>
  <si>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</si>
  <si>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</si>
  <si>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</si>
  <si>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</si>
  <si>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</si>
  <si>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</si>
  <si>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</si>
  <si>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</si>
  <si>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</si>
  <si>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</si>
  <si>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</si>
  <si>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</si>
  <si>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</si>
  <si>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</si>
  <si>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</si>
  <si>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</si>
  <si>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</si>
  <si>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</si>
  <si>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</si>
  <si>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</si>
  <si>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</si>
  <si>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</si>
  <si>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</si>
  <si>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</si>
  <si>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</si>
  <si>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</si>
  <si>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</si>
  <si>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</si>
  <si>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</si>
  <si>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</si>
  <si>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</si>
  <si>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</si>
  <si>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</si>
  <si>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</si>
  <si>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</si>
  <si>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</si>
  <si>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</si>
  <si>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</si>
  <si>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</si>
  <si>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</si>
  <si>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</si>
  <si>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</si>
  <si>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</si>
  <si>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</si>
  <si>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</si>
  <si>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</si>
  <si>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</si>
  <si>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</si>
  <si>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</si>
  <si>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</si>
  <si>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</si>
  <si>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</si>
  <si>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</si>
  <si>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</si>
  <si>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</si>
  <si>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</si>
  <si>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</si>
  <si>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</si>
  <si>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</si>
  <si>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</si>
  <si>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</si>
  <si>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</si>
  <si>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</si>
  <si>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</si>
  <si>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</si>
  <si>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</si>
  <si>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</si>
  <si>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</si>
  <si>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</si>
  <si>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</si>
  <si>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</si>
  <si>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</si>
  <si>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</si>
  <si>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</si>
  <si>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</si>
  <si>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</si>
  <si>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</si>
  <si>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</si>
  <si>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</si>
  <si>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</si>
  <si>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</si>
  <si>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</si>
  <si>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</si>
  <si>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</si>
  <si>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</si>
  <si>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</si>
  <si>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</si>
  <si>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</si>
  <si>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</si>
  <si>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</si>
  <si>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</si>
  <si>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</si>
  <si>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</si>
  <si>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</si>
  <si>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</si>
  <si>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</si>
  <si>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</si>
  <si>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</si>
  <si>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</si>
  <si>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</si>
  <si>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</si>
  <si>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</si>
  <si>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</si>
  <si>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</si>
  <si>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</si>
  <si>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</si>
  <si>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</si>
  <si>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</si>
  <si>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</si>
  <si>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</si>
  <si>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</si>
  <si>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</si>
  <si>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</si>
  <si>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</si>
  <si>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</si>
  <si>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</si>
  <si>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</si>
  <si>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</si>
  <si>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</si>
  <si>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</si>
  <si>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</si>
  <si>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</si>
  <si>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</si>
  <si>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</si>
  <si>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</si>
  <si>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</si>
  <si>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</si>
  <si>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</si>
  <si>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</si>
  <si>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</si>
  <si>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</si>
  <si>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</si>
  <si>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</si>
  <si>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</si>
  <si>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</si>
  <si>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</si>
  <si>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</si>
  <si>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</si>
  <si>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</si>
  <si>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</si>
  <si>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</si>
  <si>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</si>
  <si>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</si>
  <si>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</si>
  <si>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</si>
  <si>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</si>
  <si>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</si>
  <si>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</si>
  <si>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</si>
  <si>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</si>
  <si>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</si>
  <si>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</si>
  <si>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</si>
  <si>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</si>
  <si>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</si>
  <si>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</si>
  <si>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</si>
  <si>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</si>
  <si>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</si>
  <si>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</si>
  <si>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</si>
  <si>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</si>
  <si>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</si>
  <si>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</si>
  <si>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</si>
  <si>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</si>
  <si>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</si>
  <si>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</si>
  <si>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</si>
  <si>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</si>
  <si>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</si>
  <si>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</si>
  <si>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</si>
  <si>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</si>
  <si>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</si>
  <si>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</si>
  <si>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</si>
  <si>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</si>
  <si>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</si>
  <si>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</si>
  <si>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</si>
  <si>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</si>
  <si>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</si>
  <si>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</si>
  <si>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</si>
  <si>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</si>
  <si>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</si>
  <si>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</si>
  <si>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</si>
  <si>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</si>
  <si>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</si>
  <si>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</si>
  <si>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</si>
  <si>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</si>
  <si>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</si>
  <si>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</si>
  <si>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</si>
  <si>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</si>
  <si>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</si>
  <si>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</si>
  <si>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</si>
  <si>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</si>
  <si>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</si>
  <si>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</si>
  <si>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</si>
  <si>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</si>
  <si>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</si>
  <si>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</si>
  <si>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</si>
  <si>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</si>
  <si>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</si>
  <si>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</si>
  <si>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</si>
  <si>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</si>
  <si>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</si>
  <si>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</si>
  <si>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</si>
  <si>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</si>
  <si>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</si>
  <si>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</si>
  <si>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</si>
  <si>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</si>
  <si>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</si>
  <si>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</si>
  <si>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</si>
  <si>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</si>
  <si>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</si>
  <si>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</si>
  <si>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</si>
  <si>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</si>
  <si>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</si>
  <si>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</si>
  <si>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</si>
  <si>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</si>
  <si>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</si>
  <si>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</si>
  <si>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</si>
  <si>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</si>
  <si>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</si>
  <si>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</si>
  <si>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</si>
  <si>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</si>
  <si>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</si>
  <si>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</si>
  <si>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</si>
  <si>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</si>
  <si>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</si>
  <si>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</si>
  <si>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</si>
  <si>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</si>
  <si>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</si>
  <si>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</si>
  <si>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</si>
  <si>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</si>
  <si>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</si>
  <si>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</si>
  <si>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</si>
  <si>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</si>
  <si>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</si>
  <si>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</si>
  <si>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</si>
  <si>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</si>
  <si>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</si>
  <si>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</si>
  <si>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</si>
  <si>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</si>
  <si>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</si>
  <si>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</si>
  <si>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</si>
  <si>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</si>
  <si>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</si>
  <si>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</si>
  <si>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</si>
  <si>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</si>
  <si>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</si>
  <si>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</si>
  <si>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</si>
  <si>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</si>
  <si>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</si>
  <si>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</si>
  <si>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</si>
  <si>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</si>
  <si>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</si>
  <si>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</si>
  <si>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</si>
  <si>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</si>
  <si>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</si>
  <si>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</si>
  <si>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</si>
  <si>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</si>
  <si>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</si>
  <si>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</si>
  <si>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</si>
  <si>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</si>
  <si>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</si>
  <si>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</si>
  <si>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</si>
  <si>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</si>
  <si>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</si>
  <si>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</si>
  <si>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</si>
  <si>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</si>
  <si>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</si>
  <si>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</si>
  <si>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</si>
  <si>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</si>
  <si>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</si>
  <si>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</si>
  <si>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</si>
  <si>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</si>
  <si>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</si>
  <si>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</si>
  <si>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</si>
  <si>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</si>
  <si>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</si>
  <si>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</si>
  <si>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</si>
  <si>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</si>
  <si>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</si>
  <si>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</si>
  <si>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</si>
  <si>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</si>
  <si>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</si>
  <si>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</si>
  <si>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</si>
  <si>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</si>
  <si>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</si>
  <si>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</si>
  <si>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</si>
  <si>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</si>
  <si>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</si>
  <si>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</si>
  <si>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</si>
  <si>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</si>
  <si>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</si>
  <si>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</si>
  <si>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</si>
  <si>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</si>
  <si>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</si>
  <si>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</si>
  <si>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</si>
  <si>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</si>
  <si>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</si>
  <si>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</si>
  <si>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</si>
  <si>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</si>
  <si>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</si>
  <si>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</si>
  <si>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</si>
  <si>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</si>
  <si>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</si>
  <si>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</si>
  <si>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</si>
  <si>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</si>
  <si>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</si>
  <si>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</si>
  <si>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</si>
  <si>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</si>
  <si>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</si>
  <si>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</si>
  <si>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</si>
  <si>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</si>
  <si>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</si>
  <si>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</si>
  <si>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</si>
  <si>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</si>
  <si>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</si>
  <si>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</si>
  <si>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</si>
  <si>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</si>
  <si>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</si>
  <si>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</si>
  <si>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</si>
  <si>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</si>
  <si>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</si>
  <si>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</si>
  <si>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</si>
  <si>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</si>
  <si>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</si>
  <si>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</si>
  <si>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</si>
  <si>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</si>
  <si>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</si>
  <si>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</si>
  <si>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</si>
  <si>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</si>
  <si>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</si>
  <si>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</si>
  <si>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</si>
  <si>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</si>
  <si>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</si>
  <si>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</si>
  <si>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</si>
  <si>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</si>
  <si>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</si>
  <si>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</si>
  <si>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</si>
  <si>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</si>
  <si>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</si>
  <si>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</si>
  <si>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</si>
  <si>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</si>
  <si>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</si>
  <si>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</si>
  <si>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</si>
  <si>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</si>
  <si>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</si>
  <si>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</si>
  <si>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</si>
  <si>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</si>
  <si>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</si>
  <si>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</si>
  <si>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</si>
  <si>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</si>
  <si>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</si>
  <si>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</si>
  <si>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</si>
  <si>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</si>
  <si>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</si>
  <si>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</si>
  <si>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</si>
  <si>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</si>
  <si>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</si>
  <si>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</si>
  <si>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</si>
  <si>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</si>
  <si>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</si>
  <si>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</si>
  <si>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</si>
  <si>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</si>
  <si>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</si>
  <si>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</si>
  <si>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</si>
  <si>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</si>
  <si>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</si>
  <si>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</si>
  <si>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</si>
  <si>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</si>
  <si>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</si>
  <si>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</si>
  <si>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</si>
  <si>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</si>
  <si>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</si>
  <si>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</si>
  <si>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</si>
  <si>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</si>
  <si>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</si>
  <si>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</si>
  <si>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</si>
  <si>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</si>
  <si>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</si>
  <si>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</si>
  <si>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</si>
  <si>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</si>
  <si>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</si>
  <si>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</si>
  <si>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</si>
  <si>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</si>
  <si>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</si>
  <si>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</si>
  <si>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</si>
  <si>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</si>
  <si>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</si>
  <si>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</si>
  <si>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</si>
  <si>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</si>
  <si>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</si>
  <si>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</si>
  <si>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</si>
  <si>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</si>
  <si>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</si>
  <si>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</si>
  <si>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</si>
  <si>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</si>
  <si>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</si>
  <si>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</si>
  <si>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</si>
  <si>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</si>
  <si>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</si>
  <si>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</si>
  <si>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</si>
  <si>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</si>
  <si>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</si>
  <si>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</si>
  <si>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</si>
  <si>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</si>
  <si>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</si>
  <si>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</si>
  <si>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</si>
  <si>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</si>
  <si>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</si>
  <si>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</si>
  <si>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</si>
  <si>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</si>
  <si>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</si>
  <si>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</si>
  <si>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</si>
  <si>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</si>
  <si>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</si>
  <si>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</si>
  <si>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</si>
  <si>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</si>
  <si>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</si>
  <si>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</si>
  <si>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</si>
  <si>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</si>
  <si>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</si>
  <si>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</si>
  <si>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</si>
  <si>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</si>
  <si>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</si>
  <si>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</si>
  <si>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</si>
  <si>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</si>
  <si>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</si>
  <si>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</si>
  <si>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</si>
  <si>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</si>
  <si>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</si>
  <si>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</si>
  <si>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</si>
  <si>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</si>
  <si>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</si>
  <si>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</si>
  <si>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</si>
  <si>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</si>
  <si>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</si>
  <si>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</si>
  <si>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</si>
  <si>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</si>
  <si>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</si>
  <si>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</si>
  <si>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</si>
  <si>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</si>
  <si>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</si>
  <si>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</si>
  <si>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</si>
  <si>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</si>
  <si>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</si>
  <si>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</si>
  <si>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</si>
  <si>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</si>
  <si>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</si>
  <si>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</si>
  <si>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</si>
  <si>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</si>
  <si>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</si>
  <si>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</si>
  <si>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</si>
  <si>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</si>
  <si>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</si>
  <si>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</si>
  <si>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</si>
  <si>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</si>
  <si>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</si>
  <si>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</si>
  <si>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</si>
  <si>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</si>
  <si>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</si>
  <si>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</si>
  <si>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</si>
  <si>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</si>
  <si>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</si>
  <si>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</si>
  <si>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</si>
  <si>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</si>
  <si>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</si>
  <si>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</si>
  <si>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</si>
  <si>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</si>
  <si>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</si>
  <si>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</si>
  <si>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</si>
  <si>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</si>
  <si>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</si>
  <si>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</si>
  <si>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</si>
  <si>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</si>
  <si>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</si>
  <si>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</si>
  <si>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</si>
  <si>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</si>
  <si>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</si>
  <si>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</si>
  <si>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</si>
  <si>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</si>
  <si>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</si>
  <si>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</si>
  <si>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</si>
  <si>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</si>
  <si>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</si>
  <si>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</si>
  <si>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</si>
  <si>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</si>
  <si>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</si>
  <si>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</si>
  <si>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</si>
  <si>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</si>
  <si>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</si>
  <si>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</si>
  <si>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</si>
  <si>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</si>
  <si>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</si>
  <si>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</si>
  <si>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</si>
  <si>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</si>
  <si>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</si>
  <si>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</si>
  <si>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</si>
  <si>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</si>
  <si>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</si>
  <si>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</si>
  <si>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</si>
  <si>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</si>
  <si>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</si>
  <si>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</si>
  <si>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</si>
  <si>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</si>
  <si>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</si>
  <si>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</si>
  <si>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</si>
  <si>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</si>
  <si>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</si>
  <si>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</si>
  <si>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</si>
  <si>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</si>
  <si>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</si>
  <si>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</si>
  <si>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</si>
  <si>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</si>
  <si>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</si>
  <si>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</si>
  <si>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</si>
  <si>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</si>
  <si>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</si>
  <si>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</si>
  <si>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</si>
  <si>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</si>
  <si>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</si>
  <si>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</si>
  <si>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</si>
  <si>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</si>
  <si>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</si>
  <si>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</si>
  <si>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</si>
  <si>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</si>
  <si>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</si>
  <si>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</si>
  <si>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</si>
  <si>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</si>
  <si>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</si>
  <si>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</si>
  <si>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</si>
  <si>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</si>
  <si>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</si>
  <si>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</si>
  <si>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</si>
  <si>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</si>
  <si>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</si>
  <si>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</si>
  <si>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</si>
  <si>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</si>
  <si>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</si>
  <si>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</si>
  <si>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</si>
  <si>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</si>
  <si>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</si>
  <si>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</si>
  <si>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</si>
  <si>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</si>
  <si>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</si>
  <si>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</si>
  <si>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</si>
  <si>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</si>
  <si>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</si>
  <si>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</si>
  <si>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</si>
  <si>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</si>
  <si>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</si>
  <si>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</si>
  <si>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</si>
  <si>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</si>
  <si>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</si>
  <si>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</si>
  <si>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</si>
  <si>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</si>
  <si>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</si>
  <si>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</si>
  <si>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</si>
  <si>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</si>
  <si>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</si>
  <si>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</si>
  <si>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</si>
  <si>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</si>
  <si>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</si>
  <si>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</si>
  <si>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</si>
  <si>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</si>
  <si>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</si>
  <si>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</si>
  <si>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</si>
  <si>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</si>
  <si>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</si>
  <si>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</si>
  <si>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</si>
  <si>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</si>
  <si>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</si>
  <si>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</si>
  <si>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</si>
  <si>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</si>
  <si>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</si>
  <si>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</si>
  <si>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</si>
  <si>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</si>
  <si>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</si>
  <si>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</si>
  <si>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</si>
  <si>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</si>
  <si>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</si>
  <si>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</si>
  <si>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</si>
  <si>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</si>
  <si>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</si>
  <si>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</si>
  <si>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</si>
  <si>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</si>
  <si>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</si>
  <si>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</si>
  <si>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</si>
  <si>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</si>
  <si>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</si>
  <si>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</si>
  <si>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</si>
  <si>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</si>
  <si>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</si>
  <si>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</si>
  <si>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</si>
  <si>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</si>
  <si>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</si>
  <si>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</si>
  <si>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</si>
  <si>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</si>
  <si>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</si>
  <si>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</si>
  <si>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</si>
  <si>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</si>
  <si>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</si>
  <si>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</si>
  <si>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</si>
  <si>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</si>
  <si>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</si>
  <si>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</si>
  <si>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</si>
  <si>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</si>
  <si>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</si>
  <si>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</si>
  <si>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</si>
  <si>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</si>
  <si>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</si>
  <si>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</si>
  <si>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</si>
  <si>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</si>
  <si>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</si>
  <si>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</si>
  <si>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</si>
  <si>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</si>
  <si>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</si>
  <si>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</si>
  <si>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</si>
  <si>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</si>
  <si>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</si>
  <si>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</si>
  <si>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</si>
  <si>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</si>
  <si>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</si>
  <si>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</si>
  <si>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</si>
  <si>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</si>
  <si>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</si>
  <si>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</si>
  <si>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</si>
  <si>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</si>
  <si>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</si>
  <si>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</si>
  <si>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</si>
  <si>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</si>
  <si>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</si>
  <si>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</si>
  <si>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</si>
  <si>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</si>
  <si>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</si>
  <si>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</si>
  <si>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</si>
  <si>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</si>
  <si>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</si>
  <si>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</si>
  <si>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</si>
  <si>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</si>
  <si>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</si>
  <si>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</si>
  <si>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</si>
  <si>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</si>
  <si>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</si>
  <si>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</si>
  <si>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</si>
  <si>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</si>
  <si>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</si>
  <si>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</si>
  <si>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</si>
  <si>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</si>
  <si>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</si>
  <si>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</si>
  <si>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</si>
  <si>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</si>
  <si>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</si>
  <si>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</si>
  <si>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</si>
  <si>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</si>
  <si>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</si>
  <si>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</si>
  <si>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</si>
  <si>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</si>
  <si>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</si>
  <si>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</si>
  <si>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</si>
  <si>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</si>
  <si>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</si>
  <si>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</si>
  <si>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</si>
  <si>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</si>
  <si>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</si>
  <si>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</si>
  <si>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</si>
  <si>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</si>
  <si>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</si>
  <si>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</si>
  <si>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</si>
  <si>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</si>
  <si>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</si>
  <si>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</si>
  <si>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</si>
  <si>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</si>
  <si>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</si>
  <si>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</si>
  <si>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</si>
  <si>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</si>
  <si>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</si>
  <si>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</si>
  <si>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</si>
  <si>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</si>
  <si>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</si>
  <si>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</si>
  <si>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</si>
  <si>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</si>
  <si>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</si>
  <si>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</si>
  <si>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</si>
  <si>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</si>
  <si>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</si>
  <si>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</si>
  <si>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</si>
  <si>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</si>
  <si>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</si>
  <si>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</si>
  <si>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</si>
  <si>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</si>
  <si>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</si>
  <si>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</si>
  <si>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</si>
  <si>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</si>
  <si>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</si>
  <si>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</si>
  <si>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</si>
  <si>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</si>
  <si>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</si>
  <si>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</si>
  <si>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</si>
  <si>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</si>
  <si>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</si>
  <si>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</si>
  <si>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</si>
  <si>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</si>
  <si>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</si>
  <si>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</si>
  <si>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</si>
  <si>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</si>
  <si>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</si>
  <si>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</si>
  <si>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</si>
  <si>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</si>
  <si>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</si>
  <si>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</si>
  <si>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</si>
  <si>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</si>
  <si>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</si>
  <si>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</si>
  <si>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</si>
  <si>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</si>
  <si>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</si>
  <si>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</si>
  <si>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</si>
  <si>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</si>
  <si>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</si>
  <si>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</si>
  <si>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</si>
  <si>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</si>
  <si>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</si>
  <si>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</si>
  <si>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</si>
  <si>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</si>
  <si>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</si>
  <si>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</si>
  <si>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</si>
  <si>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</si>
  <si>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</si>
  <si>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</si>
  <si>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</si>
  <si>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</si>
  <si>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</si>
  <si>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</si>
  <si>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</si>
  <si>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</si>
  <si>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</si>
  <si>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</si>
  <si>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</si>
  <si>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</si>
  <si>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</si>
  <si>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</si>
  <si>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</si>
  <si>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</si>
  <si>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</si>
  <si>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</si>
  <si>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</si>
  <si>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</si>
  <si>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</si>
  <si>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</si>
  <si>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</si>
  <si>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</si>
  <si>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</si>
  <si>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</si>
  <si>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</si>
  <si>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</si>
  <si>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</si>
  <si>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</si>
  <si>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</si>
  <si>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</si>
  <si>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</si>
  <si>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</si>
  <si>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</si>
  <si>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</si>
  <si>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</si>
  <si>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</si>
  <si>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</si>
  <si>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</si>
  <si>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</si>
  <si>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</si>
  <si>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</si>
  <si>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</si>
  <si>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</si>
  <si>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</si>
  <si>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</si>
  <si>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</si>
  <si>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</si>
  <si>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</si>
  <si>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</si>
  <si>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</si>
  <si>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</si>
  <si>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</si>
  <si>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</si>
  <si>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</si>
  <si>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</si>
  <si>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</si>
  <si>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</si>
  <si>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</si>
  <si>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</si>
  <si>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</si>
  <si>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</si>
  <si>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</si>
  <si>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</si>
  <si>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</si>
  <si>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</si>
  <si>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</si>
  <si>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</si>
  <si>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</si>
  <si>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</si>
  <si>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</si>
  <si>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</si>
  <si>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</si>
  <si>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</si>
  <si>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</si>
  <si>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</si>
  <si>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</si>
  <si>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</si>
  <si>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</si>
  <si>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</si>
  <si>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</si>
  <si>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</si>
  <si>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</si>
  <si>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</si>
  <si>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</si>
  <si>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</si>
  <si>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</si>
  <si>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</si>
  <si>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</si>
  <si>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</si>
  <si>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</si>
  <si>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</si>
  <si>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</si>
  <si>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</si>
  <si>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</si>
  <si>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</si>
  <si>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</si>
  <si>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</si>
  <si>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</si>
  <si>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</si>
  <si>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</si>
  <si>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</si>
  <si>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</si>
  <si>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</si>
  <si>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</si>
  <si>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</si>
  <si>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</si>
  <si>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</si>
  <si>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</si>
  <si>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</si>
  <si>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</si>
  <si>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</si>
  <si>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</si>
  <si>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</si>
  <si>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</si>
  <si>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</si>
  <si>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</si>
  <si>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</si>
  <si>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</si>
  <si>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</si>
  <si>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</si>
  <si>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</si>
  <si>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</si>
  <si>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</si>
  <si>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</si>
  <si>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</si>
  <si>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</si>
  <si>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</si>
  <si>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</si>
  <si>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</si>
  <si>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</si>
  <si>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</si>
  <si>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</si>
  <si>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</si>
  <si>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</si>
  <si>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</si>
  <si>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</si>
  <si>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</si>
  <si>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</si>
  <si>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</si>
  <si>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</si>
  <si>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</si>
  <si>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</si>
  <si>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</si>
  <si>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</si>
  <si>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</si>
  <si>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</si>
  <si>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</si>
  <si>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</si>
  <si>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</si>
  <si>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</si>
  <si>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</si>
  <si>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</si>
  <si>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</si>
  <si>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</si>
  <si>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</si>
  <si>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</si>
  <si>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</si>
  <si>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</si>
  <si>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</si>
  <si>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</si>
  <si>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</si>
  <si>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</si>
  <si>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</si>
  <si>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</si>
  <si>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</si>
  <si>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</si>
  <si>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</si>
  <si>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</si>
  <si>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</si>
  <si>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</si>
  <si>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</si>
  <si>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</si>
  <si>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</si>
  <si>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</si>
  <si>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</si>
  <si>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</si>
  <si>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</si>
  <si>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</si>
  <si>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</si>
  <si>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</si>
  <si>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</si>
  <si>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</si>
  <si>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</si>
  <si>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</si>
  <si>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</si>
  <si>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</si>
  <si>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</si>
  <si>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</si>
  <si>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</si>
  <si>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</si>
  <si>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</si>
  <si>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</si>
  <si>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</si>
  <si>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</si>
  <si>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</si>
  <si>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</si>
  <si>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</si>
  <si>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</si>
  <si>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</si>
  <si>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</si>
  <si>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</si>
  <si>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</si>
  <si>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</si>
  <si>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</si>
  <si>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</si>
  <si>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</si>
  <si>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</si>
  <si>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</si>
  <si>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</si>
  <si>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</si>
  <si>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</si>
  <si>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</si>
  <si>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</si>
  <si>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</si>
  <si>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</si>
  <si>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</si>
  <si>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</si>
  <si>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</si>
  <si>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</si>
  <si>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</si>
  <si>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</si>
  <si>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</si>
  <si>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</si>
  <si>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</si>
  <si>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</si>
  <si>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</si>
  <si>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</si>
  <si>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</si>
  <si>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</si>
  <si>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</si>
  <si>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</si>
  <si>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</si>
  <si>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</si>
  <si>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</si>
  <si>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</si>
  <si>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</si>
  <si>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</si>
  <si>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</si>
  <si>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</si>
  <si>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</si>
  <si>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</si>
  <si>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</si>
  <si>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</si>
  <si>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</si>
  <si>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</si>
  <si>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</si>
  <si>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</si>
  <si>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</si>
  <si>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</si>
  <si>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</si>
  <si>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</si>
  <si>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</si>
  <si>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</si>
  <si>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</si>
  <si>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</si>
  <si>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</si>
  <si>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</si>
  <si>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</si>
  <si>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</si>
  <si>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</si>
  <si>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</si>
  <si>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</si>
  <si>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</si>
  <si>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</si>
  <si>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</si>
  <si>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</si>
  <si>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</si>
  <si>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</si>
  <si>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</si>
  <si>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</si>
  <si>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</si>
  <si>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</si>
  <si>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</si>
  <si>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</si>
  <si>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</si>
  <si>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</si>
  <si>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</si>
  <si>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</si>
  <si>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</si>
  <si>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</si>
  <si>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</si>
  <si>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</si>
  <si>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</si>
  <si>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</si>
  <si>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</si>
  <si>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</si>
  <si>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</si>
  <si>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</si>
  <si>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</si>
  <si>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</si>
  <si>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</si>
  <si>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</si>
  <si>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</si>
  <si>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</si>
  <si>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</si>
  <si>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</si>
  <si>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</si>
  <si>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</si>
  <si>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</si>
  <si>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</si>
  <si>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</si>
  <si>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</si>
  <si>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</si>
  <si>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</si>
  <si>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</si>
  <si>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</si>
  <si>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</si>
  <si>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</si>
  <si>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</si>
  <si>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</si>
  <si>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</si>
  <si>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</si>
  <si>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</si>
  <si>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</si>
  <si>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</si>
  <si>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</si>
  <si>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</si>
  <si>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</si>
  <si>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</si>
  <si>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</si>
  <si>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</si>
  <si>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</si>
  <si>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</si>
  <si>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</si>
  <si>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</si>
  <si>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</si>
  <si>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</si>
  <si>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</si>
  <si>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</si>
  <si>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</si>
  <si>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</si>
  <si>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</si>
  <si>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</si>
  <si>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</si>
  <si>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</si>
  <si>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</si>
  <si>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</si>
  <si>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</si>
  <si>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</si>
  <si>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</si>
  <si>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</si>
  <si>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</si>
  <si>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</si>
  <si>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</si>
  <si>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</si>
  <si>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</si>
  <si>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</si>
  <si>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</si>
  <si>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</si>
  <si>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</si>
  <si>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</si>
  <si>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</si>
  <si>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</si>
  <si>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</si>
  <si>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</si>
  <si>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</si>
  <si>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</si>
  <si>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</si>
  <si>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</si>
  <si>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</si>
  <si>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</si>
  <si>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</si>
  <si>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</si>
  <si>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</si>
  <si>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</si>
  <si>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</si>
  <si>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</si>
  <si>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</si>
  <si>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</si>
  <si>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</si>
  <si>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</si>
  <si>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</si>
  <si>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</si>
  <si>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</si>
  <si>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</si>
  <si>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</si>
  <si>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</si>
  <si>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</si>
  <si>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</si>
  <si>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</si>
  <si>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</si>
  <si>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</si>
  <si>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</si>
  <si>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</si>
  <si>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</si>
  <si>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</si>
  <si>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</si>
  <si>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</si>
  <si>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</si>
  <si>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</si>
  <si>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</si>
  <si>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</si>
  <si>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</si>
  <si>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</si>
  <si>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</si>
  <si>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</si>
  <si>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</si>
  <si>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</si>
  <si>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</si>
  <si>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</si>
  <si>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</si>
  <si>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</si>
  <si>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</si>
  <si>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</si>
  <si>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</si>
  <si>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</si>
  <si>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</si>
  <si>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</si>
  <si>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</si>
  <si>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</si>
  <si>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</si>
  <si>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</si>
  <si>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</si>
  <si>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</si>
  <si>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</si>
  <si>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</si>
  <si>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</si>
  <si>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</si>
  <si>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</si>
  <si>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</si>
  <si>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</si>
  <si>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</si>
  <si>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</si>
  <si>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</si>
  <si>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</si>
  <si>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</si>
  <si>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</si>
  <si>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</si>
  <si>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</si>
  <si>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</si>
  <si>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</si>
  <si>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</si>
  <si>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</si>
  <si>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</si>
  <si>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</si>
  <si>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</si>
  <si>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</si>
  <si>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</si>
  <si>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</si>
  <si>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</si>
  <si>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</si>
  <si>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</si>
  <si>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</si>
  <si>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</si>
  <si>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</si>
  <si>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</si>
  <si>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</si>
  <si>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</si>
  <si>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</si>
  <si>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</si>
  <si>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</si>
  <si>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</si>
  <si>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</si>
  <si>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</si>
  <si>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</si>
  <si>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</si>
  <si>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</si>
  <si>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</si>
  <si>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</si>
  <si>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</si>
  <si>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</si>
  <si>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</si>
  <si>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</si>
  <si>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</si>
  <si>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</si>
  <si>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</si>
  <si>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</si>
  <si>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</si>
  <si>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</si>
  <si>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</si>
  <si>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</si>
  <si>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</si>
  <si>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</si>
  <si>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</si>
  <si>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</si>
  <si>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</si>
  <si>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</si>
  <si>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</si>
  <si>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</si>
  <si>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</si>
  <si>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</si>
  <si>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</si>
  <si>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</si>
  <si>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</si>
  <si>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</si>
  <si>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</si>
  <si>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</si>
  <si>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</si>
  <si>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</si>
  <si>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</si>
  <si>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</si>
  <si>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</si>
  <si>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</si>
  <si>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</si>
  <si>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</si>
  <si>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</si>
  <si>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</si>
  <si>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</si>
  <si>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</si>
  <si>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</si>
  <si>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</si>
  <si>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</si>
  <si>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</si>
  <si>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</si>
  <si>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</si>
  <si>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</si>
  <si>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</si>
  <si>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</si>
  <si>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</si>
  <si>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</si>
  <si>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</si>
  <si>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</si>
  <si>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</si>
  <si>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</si>
  <si>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</si>
  <si>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</si>
  <si>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</si>
  <si>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</si>
  <si>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</si>
  <si>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</si>
  <si>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</si>
  <si>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</si>
  <si>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</si>
  <si>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</si>
  <si>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</si>
  <si>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</si>
  <si>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</si>
  <si>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</si>
  <si>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</si>
  <si>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</si>
  <si>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</si>
  <si>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</si>
  <si>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</si>
  <si>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</si>
  <si>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</si>
  <si>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</si>
  <si>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</si>
  <si>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</si>
  <si>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</si>
  <si>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</si>
  <si>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</si>
  <si>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</si>
  <si>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</si>
  <si>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</si>
  <si>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</si>
  <si>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</si>
  <si>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</si>
  <si>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</si>
  <si>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</si>
  <si>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</si>
  <si>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</si>
  <si>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</si>
  <si>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</si>
  <si>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</si>
  <si>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</si>
  <si>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</si>
  <si>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</si>
  <si>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</si>
  <si>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</si>
  <si>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</si>
  <si>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</si>
  <si>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</si>
  <si>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</si>
  <si>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</si>
  <si>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</si>
  <si>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</si>
  <si>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</si>
  <si>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</si>
  <si>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</si>
  <si>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</si>
  <si>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</si>
  <si>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</si>
  <si>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</si>
  <si>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</si>
  <si>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</si>
  <si>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</si>
  <si>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</si>
  <si>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</si>
  <si>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</si>
  <si>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</si>
  <si>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</si>
  <si>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</si>
  <si>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</si>
  <si>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</si>
  <si>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</si>
  <si>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</si>
  <si>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</si>
  <si>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</si>
  <si>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</si>
  <si>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</si>
  <si>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</si>
  <si>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</si>
  <si>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</si>
  <si>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</si>
  <si>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</si>
  <si>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</si>
  <si>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</si>
  <si>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</si>
  <si>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</si>
  <si>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</si>
  <si>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</si>
  <si>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</si>
  <si>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</si>
  <si>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</si>
  <si>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</si>
  <si>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</si>
  <si>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</si>
  <si>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</si>
  <si>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</si>
  <si>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</si>
  <si>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</si>
  <si>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</si>
  <si>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</si>
  <si>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</si>
  <si>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</si>
  <si>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</si>
  <si>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</si>
  <si>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</si>
  <si>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</si>
  <si>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</si>
  <si>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</si>
  <si>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</si>
  <si>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</si>
  <si>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</si>
  <si>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</si>
  <si>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</si>
  <si>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</si>
  <si>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</si>
  <si>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</si>
  <si>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</si>
  <si>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</si>
  <si>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</si>
  <si>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</si>
  <si>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</si>
  <si>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</si>
  <si>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</si>
  <si>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</si>
  <si>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</si>
  <si>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</si>
  <si>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</si>
  <si>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</si>
  <si>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</si>
  <si>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</si>
  <si>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</si>
  <si>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</si>
  <si>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</si>
  <si>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</si>
  <si>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</si>
  <si>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</si>
  <si>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</si>
  <si>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</si>
  <si>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</si>
  <si>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</si>
  <si>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</si>
  <si>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</si>
  <si>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</si>
  <si>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</si>
  <si>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</si>
  <si>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</si>
  <si>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</si>
  <si>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</si>
  <si>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</si>
  <si>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</si>
  <si>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</si>
  <si>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</si>
  <si>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</si>
  <si>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</si>
  <si>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</si>
  <si>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</si>
  <si>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</si>
  <si>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</si>
  <si>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</si>
  <si>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</si>
  <si>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</si>
  <si>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</si>
  <si>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</si>
  <si>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</si>
  <si>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</si>
  <si>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</si>
  <si>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</si>
  <si>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</si>
  <si>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</si>
  <si>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</si>
  <si>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</si>
  <si>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</si>
  <si>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</si>
  <si>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</si>
  <si>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</si>
  <si>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</si>
  <si>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</si>
  <si>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</si>
  <si>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</si>
  <si>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</si>
  <si>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</si>
  <si>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</si>
  <si>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</si>
  <si>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</si>
  <si>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</si>
  <si>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</si>
  <si>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</si>
  <si>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</si>
  <si>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</si>
  <si>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</si>
  <si>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</si>
  <si>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</si>
  <si>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</si>
  <si>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</si>
  <si>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</si>
  <si>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</si>
  <si>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</si>
  <si>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</si>
  <si>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</si>
  <si>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</si>
  <si>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</si>
  <si>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</si>
  <si>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</si>
  <si>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</si>
  <si>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</si>
  <si>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</si>
  <si>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</si>
  <si>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</si>
  <si>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</si>
  <si>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</si>
  <si>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</si>
  <si>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</si>
  <si>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</si>
  <si>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</si>
  <si>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</si>
  <si>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</si>
  <si>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</si>
  <si>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</si>
  <si>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</si>
  <si>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</si>
  <si>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</si>
  <si>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</si>
  <si>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</si>
  <si>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</si>
  <si>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</si>
  <si>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</si>
  <si>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</si>
  <si>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</si>
  <si>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</si>
  <si>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</si>
  <si>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</si>
  <si>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</si>
  <si>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</si>
  <si>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</si>
  <si>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</si>
  <si>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</si>
  <si>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</si>
  <si>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</si>
  <si>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</si>
  <si>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</si>
  <si>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</si>
  <si>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</si>
  <si>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</si>
  <si>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</si>
  <si>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</si>
  <si>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</si>
  <si>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</si>
  <si>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</si>
  <si>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</si>
  <si>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</si>
  <si>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</si>
  <si>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</si>
  <si>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</si>
  <si>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</si>
  <si>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</si>
  <si>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</si>
  <si>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</si>
  <si>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</si>
  <si>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</si>
  <si>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</si>
  <si>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</si>
  <si>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</si>
  <si>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</si>
  <si>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</si>
  <si>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</si>
  <si>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</si>
  <si>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</si>
  <si>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</si>
  <si>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</si>
  <si>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</si>
  <si>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</si>
  <si>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</si>
  <si>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</si>
  <si>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</si>
  <si>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</si>
  <si>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</si>
  <si>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</si>
  <si>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</si>
  <si>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</si>
  <si>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</si>
  <si>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</si>
  <si>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</si>
  <si>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</si>
  <si>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</si>
  <si>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</si>
  <si>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</si>
  <si>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</si>
  <si>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</si>
  <si>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</si>
  <si>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</si>
  <si>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</si>
  <si>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</si>
  <si>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</si>
  <si>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</si>
  <si>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</si>
  <si>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</si>
  <si>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</si>
  <si>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</si>
  <si>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</si>
  <si>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</si>
  <si>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</si>
  <si>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</si>
  <si>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</si>
  <si>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</si>
  <si>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</si>
  <si>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</si>
  <si>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</si>
  <si>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</si>
  <si>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</si>
  <si>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</si>
  <si>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</si>
  <si>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</si>
  <si>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</si>
  <si>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</si>
  <si>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</si>
  <si>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</si>
  <si>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</si>
  <si>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</si>
  <si>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</si>
  <si>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</si>
  <si>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</si>
  <si>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</si>
  <si>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</si>
  <si>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</si>
  <si>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</si>
  <si>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</si>
  <si>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</si>
  <si>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</si>
  <si>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</si>
  <si>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</si>
  <si>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</si>
  <si>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</si>
  <si>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</si>
  <si>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</si>
  <si>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</si>
  <si>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</si>
  <si>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</si>
  <si>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</si>
  <si>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</si>
  <si>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</si>
  <si>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</si>
  <si>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</si>
  <si>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</si>
  <si>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</si>
  <si>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</si>
  <si>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</si>
  <si>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</si>
  <si>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</si>
  <si>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</si>
  <si>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</si>
  <si>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</si>
  <si>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</si>
  <si>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</si>
  <si>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</si>
  <si>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</si>
  <si>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</si>
  <si>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</si>
  <si>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</si>
  <si>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</si>
  <si>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</si>
  <si>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</si>
  <si>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</si>
  <si>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</si>
  <si>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</si>
  <si>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</si>
  <si>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</si>
  <si>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</si>
  <si>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</si>
  <si>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</si>
  <si>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</si>
  <si>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</si>
  <si>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</si>
  <si>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</si>
  <si>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</si>
  <si>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</si>
  <si>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</si>
  <si>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</si>
  <si>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</si>
  <si>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</si>
  <si>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</si>
  <si>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</si>
  <si>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</si>
  <si>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</si>
  <si>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</si>
  <si>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</si>
  <si>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</si>
  <si>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</si>
  <si>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</si>
  <si>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</si>
  <si>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</si>
  <si>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</si>
  <si>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</si>
  <si>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</si>
  <si>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</si>
  <si>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</si>
  <si>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</si>
  <si>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</si>
  <si>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</si>
  <si>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</si>
  <si>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</si>
  <si>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</si>
  <si>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</si>
  <si>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</si>
  <si>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</si>
  <si>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</si>
  <si>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</si>
  <si>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</si>
  <si>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</si>
  <si>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</si>
  <si>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</si>
  <si>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</si>
  <si>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</si>
  <si>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</si>
  <si>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</si>
  <si>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</si>
  <si>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</si>
  <si>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</si>
  <si>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</si>
  <si>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</si>
  <si>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</si>
  <si>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</si>
  <si>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</si>
  <si>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</si>
  <si>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</si>
  <si>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</si>
  <si>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</si>
  <si>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</si>
  <si>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</si>
  <si>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</si>
  <si>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</si>
  <si>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</si>
  <si>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</si>
  <si>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</si>
  <si>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</si>
  <si>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</si>
  <si>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</si>
  <si>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</si>
  <si>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</si>
  <si>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</si>
  <si>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</si>
  <si>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</si>
  <si>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</si>
  <si>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</si>
  <si>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</si>
  <si>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</si>
  <si>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</si>
  <si>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</si>
  <si>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</si>
  <si>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</si>
  <si>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</si>
  <si>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</si>
  <si>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</si>
  <si>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</si>
  <si>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</si>
  <si>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</si>
  <si>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</si>
  <si>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</si>
  <si>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</si>
  <si>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</si>
  <si>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</si>
  <si>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</si>
  <si>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</si>
  <si>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</si>
  <si>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</si>
  <si>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</si>
  <si>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</si>
  <si>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</si>
  <si>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</si>
  <si>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</si>
  <si>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</si>
  <si>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</si>
  <si>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</si>
  <si>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</si>
  <si>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</si>
  <si>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</si>
  <si>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</si>
  <si>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</si>
  <si>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</si>
  <si>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</si>
  <si>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</si>
  <si>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</si>
  <si>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</si>
  <si>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</si>
  <si>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</si>
  <si>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</si>
  <si>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</si>
  <si>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</si>
  <si>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</si>
  <si>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</si>
  <si>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</si>
  <si>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</si>
  <si>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</si>
  <si>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</si>
  <si>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</si>
  <si>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</si>
  <si>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</si>
  <si>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</si>
  <si>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</si>
  <si>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</si>
  <si>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</si>
  <si>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</si>
  <si>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</si>
  <si>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</si>
  <si>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</si>
  <si>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</si>
  <si>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</si>
  <si>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</si>
  <si>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</si>
  <si>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</si>
  <si>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</si>
  <si>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</si>
  <si>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</si>
  <si>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</si>
  <si>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</si>
  <si>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</si>
  <si>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</si>
  <si>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</si>
  <si>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</si>
  <si>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</si>
  <si>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</si>
  <si>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</si>
  <si>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</si>
  <si>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</si>
  <si>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</si>
  <si>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</si>
  <si>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</si>
  <si>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</si>
  <si>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</si>
  <si>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</si>
  <si>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</si>
  <si>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</si>
  <si>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</si>
  <si>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</si>
  <si>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</si>
  <si>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</si>
  <si>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</si>
  <si>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</si>
  <si>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</si>
  <si>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</si>
  <si>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</si>
  <si>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</si>
  <si>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</si>
  <si>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</si>
  <si>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</si>
  <si>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</si>
  <si>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</si>
  <si>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</si>
  <si>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</si>
  <si>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</si>
  <si>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</si>
  <si>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</si>
  <si>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</si>
  <si>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</si>
  <si>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</si>
  <si>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</si>
  <si>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</si>
  <si>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</si>
  <si>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</si>
  <si>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</si>
  <si>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</si>
  <si>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</si>
  <si>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</si>
  <si>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</si>
  <si>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</si>
  <si>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</si>
  <si>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</si>
  <si>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</si>
  <si>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</si>
  <si>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</si>
  <si>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</si>
  <si>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</si>
  <si>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</si>
  <si>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</si>
  <si>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</si>
  <si>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</si>
  <si>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</si>
  <si>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</si>
  <si>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</si>
  <si>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</si>
  <si>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</si>
  <si>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</si>
  <si>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</si>
  <si>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</si>
  <si>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</si>
  <si>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</si>
  <si>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</si>
  <si>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</si>
  <si>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</si>
  <si>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</si>
  <si>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</si>
  <si>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</si>
  <si>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</si>
  <si>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</si>
  <si>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</si>
  <si>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</si>
  <si>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</si>
  <si>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</si>
  <si>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</si>
  <si>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</si>
  <si>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</si>
  <si>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</si>
  <si>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</si>
  <si>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</si>
  <si>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</si>
  <si>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</si>
  <si>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</si>
  <si>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</si>
  <si>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</si>
  <si>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</si>
  <si>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</si>
  <si>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</si>
  <si>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</si>
  <si>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</si>
  <si>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</si>
  <si>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</si>
  <si>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</si>
  <si>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</si>
  <si>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</si>
  <si>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</si>
  <si>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</si>
  <si>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</si>
  <si>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</si>
  <si>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</si>
  <si>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</si>
  <si>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</si>
  <si>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</si>
  <si>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</si>
  <si>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</si>
  <si>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</si>
  <si>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</si>
  <si>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</si>
  <si>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</si>
  <si>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</si>
  <si>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</si>
  <si>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</si>
  <si>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</si>
  <si>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</si>
  <si>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</si>
  <si>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</si>
  <si>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</si>
  <si>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</si>
  <si>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</si>
  <si>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</si>
  <si>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</si>
  <si>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</si>
  <si>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</si>
  <si>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</si>
  <si>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</si>
  <si>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</si>
  <si>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</si>
  <si>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</si>
  <si>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</si>
  <si>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</si>
  <si>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</si>
  <si>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</si>
  <si>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</si>
  <si>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</si>
  <si>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</si>
  <si>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</si>
  <si>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</si>
  <si>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</si>
  <si>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</si>
  <si>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</si>
  <si>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</si>
  <si>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</si>
  <si>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</si>
  <si>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</si>
  <si>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</si>
  <si>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</si>
  <si>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</si>
  <si>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</si>
  <si>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</si>
  <si>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</si>
  <si>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</si>
  <si>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</si>
  <si>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</si>
  <si>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</si>
  <si>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</si>
  <si>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</si>
  <si>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</si>
  <si>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</si>
  <si>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</si>
  <si>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</si>
  <si>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</si>
  <si>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</si>
  <si>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</si>
  <si>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</si>
  <si>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</si>
  <si>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</si>
  <si>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</si>
  <si>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</si>
  <si>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</si>
  <si>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</si>
  <si>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</si>
  <si>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</si>
  <si>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</si>
  <si>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</si>
  <si>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</si>
  <si>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</si>
  <si>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</si>
  <si>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</si>
  <si>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</si>
  <si>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</si>
  <si>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</si>
  <si>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</si>
  <si>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</si>
  <si>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</si>
  <si>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</si>
  <si>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</si>
  <si>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</si>
  <si>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</si>
  <si>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</si>
  <si>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</si>
  <si>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</si>
  <si>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</si>
  <si>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</si>
  <si>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</si>
  <si>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</si>
  <si>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</si>
  <si>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</si>
  <si>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</si>
  <si>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</si>
  <si>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</si>
  <si>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</si>
  <si>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</si>
  <si>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</si>
  <si>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</si>
  <si>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</si>
  <si>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</si>
  <si>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</si>
  <si>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</si>
  <si>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</si>
  <si>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</si>
  <si>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</si>
  <si>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</si>
  <si>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</si>
  <si>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</si>
  <si>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</si>
  <si>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</si>
  <si>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</si>
  <si>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</si>
  <si>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</si>
  <si>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</si>
  <si>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</si>
  <si>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</si>
  <si>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</si>
  <si>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</si>
  <si>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</si>
  <si>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</si>
  <si>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</si>
  <si>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</si>
  <si>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</si>
  <si>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</si>
  <si>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</si>
  <si>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</si>
  <si>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</si>
  <si>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</si>
  <si>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</si>
  <si>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</si>
  <si>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</si>
  <si>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</si>
  <si>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</si>
  <si>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</si>
  <si>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</si>
  <si>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</si>
  <si>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</si>
  <si>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</si>
  <si>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</si>
  <si>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</si>
  <si>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</si>
  <si>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</si>
  <si>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</si>
  <si>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</si>
  <si>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</si>
  <si>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</si>
  <si>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</si>
  <si>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</si>
  <si>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</si>
  <si>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</si>
  <si>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</si>
  <si>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</si>
  <si>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</si>
  <si>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</si>
  <si>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</si>
  <si>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</si>
  <si>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</si>
  <si>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</si>
  <si>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</si>
  <si>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</si>
  <si>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</si>
  <si>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</si>
  <si>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</si>
  <si>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</si>
  <si>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</si>
  <si>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</si>
  <si>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</si>
  <si>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</si>
  <si>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</si>
  <si>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</si>
  <si>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</si>
  <si>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</si>
  <si>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</si>
  <si>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</si>
  <si>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</si>
  <si>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</si>
  <si>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</si>
  <si>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</si>
  <si>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</si>
  <si>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</si>
  <si>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</si>
  <si>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</si>
  <si>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</si>
  <si>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</si>
  <si>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</si>
  <si>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</si>
  <si>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</si>
  <si>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</si>
  <si>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</si>
  <si>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</si>
  <si>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</si>
  <si>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</si>
  <si>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</si>
  <si>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</si>
  <si>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</si>
  <si>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</si>
  <si>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</si>
  <si>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</si>
  <si>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</si>
  <si>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</si>
  <si>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</si>
  <si>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</si>
  <si>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</si>
  <si>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</si>
  <si>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</si>
  <si>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</si>
  <si>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</si>
  <si>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</si>
  <si>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</si>
  <si>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</si>
  <si>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</si>
  <si>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</si>
  <si>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</si>
  <si>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</si>
  <si>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</si>
  <si>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</si>
  <si>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</si>
  <si>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</si>
  <si>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</si>
  <si>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</si>
  <si>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</si>
  <si>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</si>
  <si>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</si>
  <si>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</si>
  <si>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</si>
  <si>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</si>
  <si>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</si>
  <si>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</si>
  <si>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</si>
  <si>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</si>
  <si>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</si>
  <si>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</si>
  <si>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</si>
  <si>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</si>
  <si>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</si>
  <si>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</si>
  <si>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</si>
  <si>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</si>
  <si>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</si>
  <si>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</si>
  <si>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</si>
  <si>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</si>
  <si>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</si>
  <si>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</si>
  <si>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</si>
  <si>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</si>
  <si>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</si>
  <si>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</si>
  <si>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</si>
  <si>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</si>
  <si>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</si>
  <si>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</si>
  <si>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</si>
  <si>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</si>
  <si>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</si>
  <si>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</si>
  <si>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</si>
  <si>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</si>
  <si>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</si>
  <si>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</si>
  <si>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</si>
  <si>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</si>
  <si>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</si>
  <si>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</si>
  <si>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</si>
  <si>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</si>
  <si>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</si>
  <si>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</si>
  <si>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</si>
  <si>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</si>
  <si>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</si>
  <si>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</si>
  <si>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</si>
  <si>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</si>
  <si>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</si>
  <si>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</si>
  <si>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</si>
  <si>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</si>
  <si>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</si>
  <si>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</si>
  <si>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</si>
  <si>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</si>
  <si>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</si>
  <si>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</si>
  <si>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</si>
  <si>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</si>
  <si>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</si>
  <si>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</si>
  <si>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</si>
  <si>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</si>
  <si>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</si>
  <si>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</si>
  <si>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</si>
  <si>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</si>
  <si>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</si>
  <si>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</si>
  <si>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</si>
  <si>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</si>
  <si>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</si>
  <si>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</si>
  <si>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</si>
  <si>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</si>
  <si>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</si>
  <si>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</si>
  <si>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</si>
  <si>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</si>
  <si>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</si>
  <si>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</si>
  <si>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</si>
  <si>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</si>
  <si>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</si>
  <si>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</si>
  <si>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</si>
  <si>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</si>
  <si>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</si>
  <si>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</si>
  <si>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</si>
  <si>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</si>
  <si>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</si>
  <si>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</si>
  <si>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</si>
  <si>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</si>
  <si>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</si>
  <si>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</si>
  <si>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</si>
  <si>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</si>
  <si>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</si>
  <si>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</si>
  <si>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</si>
  <si>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</si>
  <si>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</si>
  <si>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</si>
  <si>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</si>
  <si>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</si>
  <si>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</si>
  <si>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</si>
  <si>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</si>
  <si>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</si>
  <si>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</si>
  <si>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</si>
  <si>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</si>
  <si>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</si>
  <si>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</si>
  <si>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</si>
  <si>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</si>
  <si>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</si>
  <si>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</si>
  <si>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</si>
  <si>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</si>
  <si>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</si>
  <si>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</si>
  <si>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</si>
  <si>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</si>
  <si>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</si>
  <si>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</si>
  <si>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</si>
  <si>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</si>
  <si>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</si>
  <si>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</si>
  <si>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</si>
  <si>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</si>
  <si>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</si>
  <si>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</si>
  <si>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</si>
  <si>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</si>
  <si>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</si>
  <si>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</si>
  <si>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</si>
  <si>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</si>
  <si>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</si>
  <si>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</si>
  <si>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</si>
  <si>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</si>
  <si>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</si>
  <si>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</si>
  <si>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</si>
  <si>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</si>
  <si>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</si>
  <si>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</si>
  <si>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</si>
  <si>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</si>
  <si>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</si>
  <si>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</si>
  <si>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</si>
  <si>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</si>
  <si>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</si>
  <si>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</si>
  <si>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</si>
  <si>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</si>
  <si>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</si>
  <si>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</si>
  <si>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</si>
  <si>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</si>
  <si>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</si>
  <si>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</si>
  <si>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</si>
  <si>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</si>
  <si>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</si>
  <si>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</si>
  <si>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</si>
  <si>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</si>
  <si>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</si>
  <si>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</si>
  <si>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</si>
  <si>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</si>
  <si>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</si>
  <si>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</si>
  <si>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</si>
  <si>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</si>
  <si>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</si>
  <si>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</si>
  <si>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</si>
  <si>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</si>
  <si>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</si>
  <si>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</si>
  <si>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</si>
  <si>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</si>
  <si>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</si>
  <si>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</si>
  <si>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</si>
  <si>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</si>
  <si>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</si>
  <si>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</si>
  <si>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</si>
  <si>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</si>
  <si>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</si>
  <si>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</si>
  <si>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</si>
  <si>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</si>
  <si>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</si>
  <si>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</si>
  <si>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</si>
  <si>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</si>
  <si>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</si>
  <si>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</si>
  <si>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</si>
  <si>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</si>
  <si>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</si>
  <si>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</si>
  <si>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</si>
  <si>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</si>
  <si>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</si>
  <si>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</si>
  <si>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</si>
  <si>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</si>
  <si>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</si>
  <si>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</si>
  <si>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</si>
  <si>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</si>
  <si>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</si>
  <si>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</si>
  <si>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</si>
  <si>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</si>
  <si>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</si>
  <si>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</si>
  <si>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</si>
  <si>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</si>
  <si>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</si>
  <si>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</si>
  <si>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</si>
  <si>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</si>
  <si>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</si>
  <si>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</si>
  <si>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</si>
  <si>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</si>
  <si>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</si>
  <si>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</si>
  <si>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</si>
  <si>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</si>
  <si>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</si>
  <si>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</si>
  <si>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</si>
  <si>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</si>
  <si>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</si>
  <si>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</si>
  <si>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</si>
  <si>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</si>
  <si>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</si>
  <si>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</si>
  <si>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</si>
  <si>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</si>
  <si>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</si>
  <si>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</si>
  <si>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</si>
  <si>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</si>
  <si>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</si>
  <si>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</si>
  <si>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</si>
  <si>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</si>
  <si>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</si>
  <si>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</si>
  <si>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</si>
  <si>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</si>
  <si>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</si>
  <si>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</si>
  <si>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</si>
  <si>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</si>
  <si>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</si>
  <si>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</si>
  <si>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</si>
  <si>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</si>
  <si>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</si>
  <si>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</si>
  <si>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</si>
  <si>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</si>
  <si>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</si>
  <si>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</si>
  <si>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</si>
  <si>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</si>
  <si>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</si>
  <si>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</si>
  <si>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</si>
  <si>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</si>
  <si>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</si>
  <si>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</si>
  <si>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</si>
  <si>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</si>
  <si>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</si>
  <si>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</si>
  <si>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</si>
  <si>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</si>
  <si>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</si>
  <si>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</si>
  <si>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</si>
  <si>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</si>
  <si>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</si>
  <si>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</si>
  <si>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</si>
  <si>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</si>
  <si>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</si>
  <si>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</si>
  <si>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</si>
  <si>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</si>
  <si>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</si>
  <si>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</si>
  <si>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</si>
  <si>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</si>
  <si>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</si>
  <si>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</si>
  <si>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</si>
  <si>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</si>
  <si>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</si>
  <si>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</si>
  <si>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</si>
  <si>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</si>
  <si>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</si>
  <si>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</si>
  <si>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</si>
  <si>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</si>
  <si>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</si>
  <si>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</si>
  <si>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</si>
  <si>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</si>
  <si>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</si>
  <si>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</si>
  <si>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</si>
  <si>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</si>
  <si>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</si>
  <si>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</si>
  <si>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</si>
  <si>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</si>
  <si>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</si>
  <si>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</si>
  <si>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</si>
  <si>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</si>
  <si>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</si>
  <si>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</si>
  <si>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</si>
  <si>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</si>
  <si>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</si>
  <si>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</si>
  <si>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</si>
  <si>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</si>
  <si>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</si>
  <si>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</si>
  <si>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</si>
  <si>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</si>
  <si>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</si>
  <si>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</si>
  <si>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</si>
  <si>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</si>
  <si>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</si>
  <si>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</si>
  <si>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</si>
  <si>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</si>
  <si>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</si>
  <si>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</si>
  <si>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</si>
  <si>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</si>
  <si>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</si>
  <si>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</si>
  <si>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</si>
  <si>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</si>
  <si>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</si>
  <si>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</si>
  <si>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</si>
  <si>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</si>
  <si>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</si>
  <si>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</si>
  <si>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</si>
  <si>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</si>
  <si>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</si>
  <si>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</si>
  <si>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</si>
  <si>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</si>
  <si>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</si>
  <si>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</si>
  <si>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</si>
  <si>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</si>
  <si>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</si>
  <si>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</si>
  <si>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</si>
  <si>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</si>
  <si>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</si>
  <si>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</si>
  <si>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</si>
  <si>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</si>
  <si>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</si>
  <si>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</si>
  <si>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</si>
  <si>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</si>
  <si>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</si>
  <si>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</si>
  <si>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</si>
  <si>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</si>
  <si>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</si>
  <si>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</si>
  <si>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</si>
  <si>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</si>
  <si>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</si>
  <si>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</si>
  <si>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</si>
  <si>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</si>
  <si>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</si>
  <si>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</si>
  <si>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</si>
  <si>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</si>
  <si>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</si>
  <si>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</si>
  <si>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</si>
  <si>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</si>
  <si>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</si>
  <si>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</si>
  <si>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</si>
  <si>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</si>
  <si>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</si>
  <si>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</si>
  <si>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</si>
  <si>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</si>
  <si>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</si>
  <si>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</si>
  <si>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</si>
  <si>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</si>
  <si>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</si>
  <si>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</si>
  <si>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</si>
  <si>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</si>
  <si>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</si>
  <si>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</si>
  <si>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</si>
  <si>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</si>
  <si>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</si>
  <si>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</si>
  <si>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</si>
  <si>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</si>
  <si>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</si>
  <si>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</si>
  <si>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</si>
  <si>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</si>
  <si>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</si>
  <si>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</si>
  <si>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</si>
  <si>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</si>
  <si>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</si>
  <si>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</si>
  <si>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</si>
  <si>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</si>
  <si>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</si>
  <si>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</si>
  <si>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</si>
  <si>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</si>
  <si>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</si>
  <si>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</si>
  <si>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</si>
  <si>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</si>
  <si>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</si>
  <si>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</si>
  <si>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</si>
  <si>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</si>
  <si>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</si>
  <si>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</si>
  <si>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</si>
  <si>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</si>
  <si>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</si>
  <si>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</si>
  <si>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</si>
  <si>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</si>
  <si>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</si>
  <si>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</si>
  <si>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</si>
  <si>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</si>
  <si>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</si>
  <si>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</si>
  <si>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</si>
  <si>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</si>
  <si>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</si>
  <si>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</si>
  <si>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</si>
  <si>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</si>
  <si>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</si>
  <si>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</si>
  <si>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</si>
  <si>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</si>
  <si>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</si>
  <si>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</si>
  <si>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</si>
  <si>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</si>
  <si>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</si>
  <si>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</si>
  <si>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</si>
  <si>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</si>
  <si>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</si>
  <si>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</si>
  <si>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</si>
  <si>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</si>
  <si>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</si>
  <si>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</si>
  <si>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</si>
  <si>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</si>
  <si>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</si>
  <si>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</si>
  <si>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</si>
  <si>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</si>
  <si>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</si>
  <si>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</si>
  <si>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</si>
  <si>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</si>
  <si>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</si>
  <si>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</si>
  <si>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</si>
  <si>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</si>
  <si>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</si>
  <si>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</si>
  <si>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</si>
  <si>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</si>
  <si>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</si>
  <si>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</si>
  <si>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</si>
  <si>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</si>
  <si>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</si>
  <si>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</si>
  <si>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</si>
  <si>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</si>
  <si>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</si>
  <si>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</si>
  <si>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</si>
  <si>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</si>
  <si>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</si>
  <si>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</si>
  <si>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</si>
  <si>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</si>
  <si>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</si>
  <si>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</si>
  <si>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</si>
  <si>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</si>
  <si>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</si>
  <si>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</si>
  <si>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</si>
  <si>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</si>
  <si>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</si>
  <si>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</si>
  <si>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</si>
  <si>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</si>
  <si>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</si>
  <si>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</si>
  <si>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</si>
  <si>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</si>
  <si>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</si>
  <si>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</si>
  <si>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</si>
  <si>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</si>
  <si>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</si>
  <si>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</si>
  <si>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</si>
  <si>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</si>
  <si>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</si>
  <si>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</si>
  <si>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</si>
  <si>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</si>
  <si>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</si>
  <si>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</si>
  <si>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</si>
  <si>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</si>
  <si>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</si>
  <si>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</si>
  <si>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</si>
  <si>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</si>
  <si>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</si>
  <si>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</si>
  <si>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</si>
  <si>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</si>
  <si>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</si>
  <si>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</si>
  <si>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</si>
  <si>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</si>
  <si>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</si>
  <si>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</si>
  <si>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</si>
  <si>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</si>
  <si>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</si>
  <si>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</si>
  <si>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</si>
  <si>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</si>
  <si>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</si>
  <si>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</si>
  <si>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</si>
  <si>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</si>
  <si>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</si>
  <si>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</si>
  <si>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</si>
  <si>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</si>
  <si>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</si>
  <si>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</si>
  <si>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</si>
  <si>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</si>
  <si>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</si>
  <si>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</si>
  <si>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</si>
  <si>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</si>
  <si>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</si>
  <si>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</si>
  <si>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</si>
  <si>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</si>
  <si>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</si>
  <si>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</si>
  <si>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</si>
  <si>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</si>
  <si>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</si>
  <si>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</si>
  <si>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</si>
  <si>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</si>
  <si>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</si>
  <si>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</si>
  <si>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</si>
  <si>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</si>
  <si>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</si>
  <si>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</si>
  <si>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</si>
  <si>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</si>
  <si>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</si>
  <si>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</si>
  <si>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</si>
  <si>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</si>
  <si>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</si>
  <si>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</si>
  <si>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</si>
  <si>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</si>
  <si>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</si>
  <si>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</si>
  <si>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</si>
  <si>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</si>
  <si>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</si>
  <si>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</si>
  <si>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</si>
  <si>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</si>
  <si>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</si>
  <si>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</si>
  <si>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</si>
  <si>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</si>
  <si>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</si>
  <si>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</si>
  <si>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</si>
  <si>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</si>
  <si>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</si>
  <si>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</si>
  <si>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</si>
  <si>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</si>
  <si>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</si>
  <si>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</si>
  <si>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</si>
  <si>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</si>
  <si>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</si>
  <si>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</si>
  <si>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</si>
  <si>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</si>
  <si>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</si>
  <si>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</si>
  <si>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</si>
  <si>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</si>
  <si>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</si>
  <si>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</si>
  <si>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</si>
  <si>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</si>
  <si>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</si>
  <si>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</si>
  <si>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</si>
  <si>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</si>
  <si>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</si>
  <si>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</si>
  <si>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</si>
  <si>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</si>
  <si>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</si>
  <si>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</si>
  <si>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</si>
  <si>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</si>
  <si>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</si>
  <si>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</si>
  <si>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</si>
  <si>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</si>
  <si>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</si>
  <si>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</si>
  <si>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</si>
  <si>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</si>
  <si>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</si>
  <si>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</si>
  <si>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</si>
  <si>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</si>
  <si>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</si>
  <si>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</si>
  <si>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</si>
  <si>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</si>
  <si>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</si>
  <si>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</si>
  <si>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</si>
  <si>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</si>
  <si>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</si>
  <si>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</si>
  <si>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</si>
  <si>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</si>
  <si>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</si>
  <si>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</si>
  <si>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</si>
  <si>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</si>
  <si>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</si>
  <si>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</si>
  <si>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</si>
  <si>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</si>
  <si>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</si>
  <si>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</si>
  <si>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</si>
  <si>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</si>
  <si>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</si>
  <si>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</si>
  <si>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</si>
  <si>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</si>
  <si>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</si>
  <si>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</si>
  <si>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</si>
  <si>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</si>
  <si>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</si>
  <si>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</si>
  <si>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</si>
  <si>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</si>
  <si>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</si>
  <si>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</si>
  <si>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</si>
  <si>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</si>
  <si>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</si>
  <si>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</si>
  <si>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</si>
  <si>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</si>
  <si>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</si>
  <si>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</si>
  <si>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</si>
  <si>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</si>
  <si>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</si>
  <si>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</si>
  <si>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</si>
  <si>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</si>
  <si>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</si>
  <si>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</si>
  <si>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</si>
  <si>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</si>
  <si>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</si>
  <si>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</si>
  <si>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</si>
  <si>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</si>
  <si>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</si>
  <si>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</si>
  <si>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</si>
  <si>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</si>
  <si>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</si>
  <si>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</si>
  <si>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</si>
  <si>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</si>
  <si>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</si>
  <si>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</si>
  <si>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</si>
  <si>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</si>
  <si>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</si>
  <si>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</si>
  <si>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</si>
  <si>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</si>
  <si>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</si>
  <si>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</si>
  <si>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</si>
  <si>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</si>
  <si>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</si>
  <si>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</si>
  <si>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</si>
  <si>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</si>
  <si>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</si>
  <si>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</si>
  <si>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</si>
  <si>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</si>
  <si>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</si>
  <si>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</si>
  <si>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</si>
  <si>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</si>
  <si>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</si>
  <si>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</si>
  <si>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</si>
  <si>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</si>
  <si>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</si>
  <si>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</si>
  <si>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</si>
  <si>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</si>
  <si>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</si>
  <si>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</si>
  <si>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</si>
  <si>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</si>
  <si>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</si>
  <si>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</si>
  <si>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</si>
  <si>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</si>
  <si>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</si>
  <si>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</si>
  <si>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</si>
  <si>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</si>
  <si>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</si>
  <si>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</si>
  <si>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</si>
  <si>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</si>
  <si>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</si>
  <si>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</si>
  <si>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</si>
  <si>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</si>
  <si>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</si>
  <si>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</si>
  <si>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</si>
  <si>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</si>
  <si>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</si>
  <si>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</si>
  <si>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</si>
  <si>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</si>
  <si>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</si>
  <si>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</si>
  <si>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</si>
  <si>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</si>
  <si>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</si>
  <si>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</si>
  <si>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</si>
  <si>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</si>
  <si>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</si>
  <si>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</si>
  <si>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</si>
  <si>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</si>
  <si>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</si>
  <si>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</si>
  <si>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</si>
  <si>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</si>
  <si>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</si>
  <si>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</si>
  <si>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</si>
  <si>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</si>
  <si>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</si>
  <si>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</si>
  <si>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</si>
  <si>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</si>
  <si>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</si>
  <si>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</si>
  <si>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</si>
  <si>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</si>
  <si>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</si>
  <si>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</si>
  <si>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</si>
  <si>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</si>
  <si>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</si>
  <si>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</si>
  <si>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</si>
  <si>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</si>
  <si>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</si>
  <si>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</si>
  <si>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</si>
  <si>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</si>
  <si>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</si>
  <si>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</si>
  <si>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</si>
  <si>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</si>
  <si>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</si>
  <si>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</si>
  <si>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</si>
  <si>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</si>
  <si>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</si>
  <si>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</si>
  <si>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</si>
  <si>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</si>
  <si>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</si>
  <si>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</si>
  <si>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</si>
  <si>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</si>
  <si>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</si>
  <si>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</si>
  <si>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</si>
  <si>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</si>
  <si>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</si>
  <si>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</si>
  <si>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</si>
  <si>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</si>
  <si>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</si>
  <si>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</si>
  <si>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</si>
  <si>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</si>
  <si>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</si>
  <si>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</si>
  <si>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</si>
  <si>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</si>
  <si>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</si>
  <si>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</si>
  <si>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</si>
  <si>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</si>
  <si>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</si>
  <si>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</si>
  <si>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</si>
  <si>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</si>
  <si>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</si>
  <si>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</si>
  <si>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</si>
  <si>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</si>
  <si>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</si>
  <si>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</si>
  <si>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</si>
  <si>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</si>
  <si>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</si>
  <si>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</si>
  <si>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</si>
  <si>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</si>
  <si>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</si>
  <si>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</si>
  <si>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</si>
  <si>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</si>
  <si>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</si>
  <si>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</si>
  <si>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</si>
  <si>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</si>
  <si>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</si>
  <si>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</si>
  <si>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</si>
  <si>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</si>
  <si>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</si>
  <si>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</si>
  <si>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</si>
  <si>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</si>
  <si>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</si>
  <si>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</si>
  <si>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</si>
  <si>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</si>
  <si>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</si>
  <si>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</si>
  <si>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</si>
  <si>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</si>
  <si>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</si>
  <si>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</si>
  <si>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</si>
  <si>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</si>
  <si>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</si>
  <si>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</si>
  <si>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</si>
  <si>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</si>
  <si>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</si>
  <si>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</si>
  <si>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</si>
  <si>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</si>
  <si>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</si>
  <si>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</si>
  <si>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</si>
  <si>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</si>
  <si>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</si>
  <si>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</si>
  <si>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</si>
  <si>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</si>
  <si>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</si>
  <si>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</si>
  <si>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</si>
  <si>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</si>
  <si>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</si>
  <si>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</si>
  <si>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</si>
  <si>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</si>
  <si>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</si>
  <si>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</si>
  <si>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</si>
  <si>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</si>
  <si>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</si>
  <si>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</si>
  <si>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</si>
  <si>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</si>
  <si>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</si>
  <si>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</si>
  <si>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</si>
  <si>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</si>
  <si>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</si>
  <si>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</si>
  <si>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</si>
  <si>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</si>
  <si>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</si>
  <si>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</si>
  <si>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</si>
  <si>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</si>
  <si>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</si>
  <si>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</si>
  <si>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</si>
  <si>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</si>
  <si>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</si>
  <si>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</si>
  <si>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</si>
  <si>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</si>
  <si>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</si>
  <si>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</si>
  <si>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</si>
  <si>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</si>
  <si>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</si>
  <si>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</si>
  <si>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</si>
  <si>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</si>
  <si>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</si>
  <si>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</si>
  <si>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</si>
  <si>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</si>
  <si>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</si>
  <si>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</si>
  <si>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</si>
  <si>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</si>
  <si>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</si>
  <si>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</si>
  <si>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</si>
  <si>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</si>
  <si>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</si>
  <si>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</si>
  <si>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</si>
  <si>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</si>
  <si>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</si>
  <si>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</si>
  <si>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</si>
  <si>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</si>
  <si>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</si>
  <si>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</si>
  <si>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</si>
  <si>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</si>
  <si>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</si>
  <si>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</si>
  <si>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</si>
  <si>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</si>
  <si>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</si>
  <si>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</si>
  <si>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</si>
  <si>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</si>
  <si>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</si>
  <si>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</si>
  <si>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</si>
  <si>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</si>
  <si>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</si>
  <si>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</si>
  <si>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</si>
  <si>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</si>
  <si>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</si>
  <si>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</si>
  <si>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</si>
  <si>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</si>
  <si>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</si>
  <si>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</si>
  <si>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</si>
  <si>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</si>
  <si>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</si>
  <si>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</si>
  <si>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</si>
  <si>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</si>
  <si>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</si>
  <si>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</si>
  <si>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</si>
  <si>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</si>
  <si>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</si>
  <si>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</si>
  <si>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</si>
  <si>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</si>
  <si>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</si>
  <si>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</si>
  <si>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</si>
  <si>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</si>
  <si>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</si>
  <si>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</si>
  <si>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</si>
  <si>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</si>
  <si>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</si>
  <si>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</si>
  <si>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</si>
  <si>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</si>
  <si>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</si>
  <si>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</si>
  <si>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</si>
  <si>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</si>
  <si>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</si>
  <si>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</si>
  <si>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</si>
  <si>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</si>
  <si>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</si>
  <si>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</si>
  <si>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</si>
  <si>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</si>
  <si>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</si>
  <si>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</si>
  <si>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</si>
  <si>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</si>
  <si>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</si>
  <si>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</si>
  <si>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</si>
  <si>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</si>
  <si>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</si>
  <si>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</si>
  <si>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</si>
  <si>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</si>
  <si>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</si>
  <si>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</si>
  <si>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</si>
  <si>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</si>
  <si>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</si>
  <si>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</si>
  <si>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</si>
  <si>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</si>
  <si>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</si>
  <si>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</si>
  <si>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</si>
  <si>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</si>
  <si>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</si>
  <si>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</si>
  <si>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</si>
  <si>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</si>
  <si>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</si>
  <si>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</si>
  <si>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</si>
  <si>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</si>
  <si>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</si>
  <si>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</si>
  <si>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</si>
  <si>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</si>
  <si>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</si>
  <si>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</si>
  <si>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</si>
  <si>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</si>
  <si>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</si>
  <si>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</si>
  <si>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</si>
  <si>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</si>
  <si>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</si>
  <si>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</si>
  <si>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</si>
  <si>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</si>
  <si>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</si>
  <si>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</si>
  <si>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</si>
  <si>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</si>
  <si>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</si>
  <si>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</si>
  <si>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</si>
  <si>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</si>
  <si>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</si>
  <si>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</si>
  <si>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</si>
  <si>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</si>
  <si>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</si>
  <si>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</si>
  <si>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</si>
  <si>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</si>
  <si>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</si>
  <si>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</si>
  <si>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</si>
  <si>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</si>
  <si>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</si>
  <si>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</si>
  <si>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</si>
  <si>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</si>
  <si>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</si>
  <si>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</si>
  <si>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</si>
  <si>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</si>
  <si>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</si>
  <si>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</si>
  <si>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</si>
  <si>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</si>
  <si>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</si>
  <si>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</si>
  <si>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</si>
  <si>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</si>
  <si>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</si>
  <si>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</si>
  <si>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</si>
  <si>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</si>
  <si>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</si>
  <si>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</si>
  <si>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</si>
  <si>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</si>
  <si>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</si>
  <si>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</si>
  <si>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</si>
  <si>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</si>
  <si>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</si>
  <si>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</si>
  <si>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</si>
  <si>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</si>
  <si>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</si>
  <si>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</si>
  <si>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</si>
  <si>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</si>
  <si>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</si>
  <si>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</si>
  <si>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</si>
  <si>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</si>
  <si>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</si>
  <si>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</si>
  <si>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</si>
  <si>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</si>
  <si>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</si>
  <si>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</si>
  <si>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</si>
  <si>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</si>
  <si>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</si>
  <si>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</si>
  <si>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</si>
  <si>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</si>
  <si>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</si>
  <si>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</si>
  <si>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</si>
  <si>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</si>
  <si>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</si>
  <si>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</si>
  <si>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</si>
  <si>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</si>
  <si>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</si>
  <si>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</si>
  <si>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</si>
  <si>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</si>
  <si>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</si>
  <si>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</si>
  <si>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</si>
  <si>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</si>
  <si>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</si>
  <si>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</si>
  <si>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</si>
  <si>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</si>
  <si>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</si>
  <si>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</si>
  <si>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</si>
  <si>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</si>
  <si>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</si>
  <si>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</si>
  <si>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</si>
  <si>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</si>
  <si>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</si>
  <si>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</si>
  <si>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</si>
  <si>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</si>
  <si>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</si>
  <si>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</si>
  <si>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</si>
  <si>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</si>
  <si>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</si>
  <si>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</si>
  <si>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</si>
  <si>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</si>
  <si>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</si>
  <si>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</si>
  <si>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</si>
  <si>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</si>
  <si>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</si>
  <si>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</si>
  <si>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</si>
  <si>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</si>
  <si>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</si>
  <si>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</si>
  <si>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</si>
  <si>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</si>
  <si>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</si>
  <si>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</si>
  <si>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</si>
  <si>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</si>
  <si>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</si>
  <si>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</si>
  <si>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</si>
  <si>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</si>
  <si>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</si>
  <si>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</si>
  <si>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</si>
  <si>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</si>
  <si>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</si>
  <si>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</si>
  <si>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</si>
  <si>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</si>
  <si>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</si>
  <si>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</si>
  <si>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</si>
  <si>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</si>
  <si>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</si>
  <si>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</si>
  <si>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</si>
  <si>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</si>
  <si>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</si>
  <si>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</si>
  <si>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</si>
  <si>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</si>
  <si>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</si>
  <si>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</si>
  <si>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</si>
  <si>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</si>
  <si>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</si>
  <si>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</si>
  <si>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</si>
  <si>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</si>
  <si>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</si>
  <si>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</si>
  <si>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</si>
  <si>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</si>
  <si>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</si>
  <si>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</si>
  <si>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</si>
  <si>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</si>
  <si>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</si>
  <si>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</si>
  <si>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</si>
  <si>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</si>
  <si>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</si>
  <si>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</si>
  <si>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</si>
  <si>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</si>
  <si>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</si>
  <si>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</si>
  <si>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</si>
  <si>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</si>
  <si>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</si>
  <si>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</si>
  <si>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</si>
  <si>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</si>
  <si>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</si>
  <si>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</si>
  <si>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</si>
  <si>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</si>
  <si>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</si>
  <si>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</si>
  <si>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</si>
  <si>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</si>
  <si>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</si>
  <si>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</si>
  <si>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</si>
  <si>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</si>
  <si>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</si>
  <si>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</si>
  <si>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</si>
  <si>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</si>
  <si>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</si>
  <si>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</si>
  <si>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</si>
  <si>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</si>
  <si>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</si>
  <si>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</si>
  <si>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</si>
  <si>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</si>
  <si>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</si>
  <si>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</si>
  <si>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</si>
  <si>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</si>
  <si>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</si>
  <si>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</si>
  <si>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</si>
  <si>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</si>
  <si>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</si>
  <si>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</si>
  <si>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</si>
  <si>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</si>
  <si>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</si>
  <si>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</si>
  <si>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</si>
  <si>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</si>
  <si>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</si>
  <si>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</si>
  <si>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</si>
  <si>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</si>
  <si>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</si>
  <si>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</si>
  <si>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</si>
  <si>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</si>
  <si>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</si>
  <si>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</si>
  <si>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</si>
  <si>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</si>
  <si>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</si>
  <si>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</si>
  <si>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</si>
  <si>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</si>
  <si>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</si>
  <si>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</si>
  <si>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</si>
  <si>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</si>
  <si>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</si>
  <si>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</si>
  <si>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</si>
  <si>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</si>
  <si>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</si>
  <si>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</si>
  <si>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</si>
  <si>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</si>
  <si>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</si>
  <si>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</si>
  <si>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</si>
  <si>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</si>
  <si>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</si>
  <si>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</si>
  <si>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</si>
  <si>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</si>
  <si>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</si>
  <si>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</si>
  <si>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</si>
  <si>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</si>
  <si>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</si>
  <si>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</si>
  <si>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</si>
  <si>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</si>
  <si>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</si>
  <si>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</si>
  <si>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</si>
  <si>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</si>
  <si>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</si>
  <si>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</si>
  <si>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</si>
  <si>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</si>
  <si>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</si>
  <si>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</si>
  <si>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</si>
  <si>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</si>
  <si>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</si>
  <si>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</si>
  <si>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</si>
  <si>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</si>
  <si>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</si>
  <si>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</si>
  <si>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</si>
  <si>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</si>
  <si>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</si>
  <si>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</si>
  <si>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</si>
  <si>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</si>
  <si>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</si>
  <si>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</si>
  <si>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</si>
  <si>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</si>
  <si>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</si>
  <si>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</si>
  <si>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</si>
  <si>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</si>
  <si>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</si>
  <si>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</si>
  <si>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</si>
  <si>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</si>
  <si>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</si>
  <si>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</si>
  <si>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</si>
  <si>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</si>
  <si>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</si>
  <si>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</si>
  <si>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</si>
  <si>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</si>
  <si>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</si>
  <si>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</si>
  <si>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</si>
  <si>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</si>
  <si>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</si>
  <si>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</si>
  <si>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</si>
  <si>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</si>
  <si>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</si>
  <si>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</si>
  <si>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</si>
  <si>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</si>
  <si>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</si>
  <si>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</si>
  <si>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</si>
  <si>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</si>
  <si>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</si>
  <si>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</si>
  <si>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</si>
  <si>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</si>
  <si>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</si>
  <si>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</si>
  <si>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</si>
  <si>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</si>
  <si>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</si>
  <si>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</si>
  <si>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</si>
  <si>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</si>
  <si>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</si>
  <si>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</si>
  <si>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</si>
  <si>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</si>
  <si>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</si>
  <si>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</si>
  <si>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</si>
  <si>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</si>
  <si>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</si>
  <si>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</si>
  <si>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</si>
  <si>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</si>
  <si>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</si>
  <si>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</si>
  <si>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</si>
  <si>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</si>
  <si>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</si>
  <si>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</si>
  <si>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</si>
  <si>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</si>
  <si>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</si>
  <si>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</si>
  <si>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</si>
  <si>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</si>
  <si>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</si>
  <si>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</si>
  <si>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</si>
  <si>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</si>
  <si>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</si>
  <si>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</si>
  <si>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</si>
  <si>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</si>
  <si>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</si>
  <si>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</si>
  <si>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</si>
  <si>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</si>
  <si>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</si>
  <si>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</si>
  <si>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</si>
  <si>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</si>
  <si>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</si>
  <si>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</si>
  <si>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</si>
  <si>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</si>
  <si>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</si>
  <si>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</si>
  <si>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</si>
  <si>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</si>
  <si>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</si>
  <si>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</si>
  <si>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</si>
  <si>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</si>
  <si>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</si>
  <si>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</si>
  <si>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</si>
  <si>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</si>
  <si>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</si>
  <si>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</si>
  <si>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</si>
  <si>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</si>
  <si>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</si>
  <si>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</si>
  <si>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</si>
  <si>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</si>
  <si>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</si>
  <si>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</si>
  <si>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</si>
  <si>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</si>
  <si>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</si>
  <si>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</si>
  <si>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</si>
  <si>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</si>
  <si>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</si>
  <si>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</si>
  <si>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</si>
  <si>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</si>
  <si>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</si>
  <si>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</si>
  <si>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</si>
  <si>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</si>
  <si>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</si>
  <si>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</si>
  <si>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</si>
  <si>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</si>
  <si>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</si>
  <si>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</si>
  <si>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</si>
  <si>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</si>
  <si>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</si>
  <si>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</si>
  <si>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</si>
  <si>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</si>
  <si>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</si>
  <si>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</si>
  <si>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</si>
  <si>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</si>
  <si>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</si>
  <si>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</si>
  <si>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</si>
  <si>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</si>
  <si>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</si>
  <si>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</si>
  <si>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</si>
  <si>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</si>
  <si>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</si>
  <si>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</si>
  <si>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</si>
  <si>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</si>
  <si>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</si>
  <si>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</si>
  <si>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</si>
  <si>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</si>
  <si>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</si>
  <si>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</si>
  <si>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</si>
  <si>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</si>
  <si>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</si>
  <si>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</si>
  <si>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</si>
  <si>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</si>
  <si>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</si>
  <si>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</si>
  <si>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</si>
  <si>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</si>
  <si>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</si>
  <si>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</si>
  <si>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</si>
  <si>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</si>
  <si>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</si>
  <si>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</si>
  <si>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</si>
  <si>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</si>
  <si>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</si>
  <si>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</si>
  <si>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</si>
  <si>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</si>
  <si>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</si>
  <si>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</si>
  <si>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</si>
  <si>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</si>
  <si>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</si>
  <si>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</si>
  <si>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</si>
  <si>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</si>
  <si>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</si>
  <si>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</si>
  <si>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</si>
  <si>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</si>
  <si>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</si>
  <si>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</si>
  <si>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</si>
  <si>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</si>
  <si>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</si>
  <si>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</si>
  <si>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</si>
  <si>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</si>
  <si>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</si>
  <si>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</si>
  <si>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</si>
  <si>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</si>
  <si>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</si>
  <si>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</si>
  <si>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</si>
  <si>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</si>
  <si>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</si>
  <si>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</si>
  <si>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</si>
  <si>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</si>
  <si>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</si>
  <si>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</si>
  <si>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</si>
  <si>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</si>
  <si>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</si>
  <si>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</si>
  <si>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</si>
  <si>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</si>
  <si>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</si>
  <si>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</si>
  <si>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</si>
  <si>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</si>
  <si>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</si>
  <si>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</si>
  <si>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</si>
  <si>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</si>
  <si>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</si>
  <si>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</si>
  <si>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</si>
  <si>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</si>
  <si>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</si>
  <si>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</si>
  <si>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</si>
  <si>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</si>
  <si>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</si>
  <si>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</si>
  <si>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</si>
  <si>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</si>
  <si>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</si>
  <si>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</si>
  <si>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</si>
  <si>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</si>
  <si>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</si>
  <si>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</si>
  <si>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</si>
  <si>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</si>
  <si>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</si>
  <si>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</si>
  <si>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</si>
  <si>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</si>
  <si>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</si>
  <si>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</si>
  <si>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</si>
  <si>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</si>
  <si>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</si>
  <si>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</si>
  <si>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</si>
  <si>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</si>
  <si>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</si>
  <si>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</si>
  <si>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</si>
  <si>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</si>
  <si>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</si>
  <si>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</si>
  <si>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</si>
  <si>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</si>
  <si>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</si>
  <si>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</si>
  <si>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</si>
  <si>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</si>
  <si>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</si>
  <si>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</si>
  <si>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</si>
  <si>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</si>
  <si>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</si>
  <si>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</si>
  <si>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</si>
  <si>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</si>
  <si>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</si>
  <si>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</si>
  <si>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</si>
  <si>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</si>
  <si>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</si>
  <si>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</si>
  <si>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</si>
  <si>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</si>
  <si>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</si>
  <si>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</si>
  <si>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</si>
  <si>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</si>
  <si>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</si>
  <si>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</si>
  <si>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</si>
  <si>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</si>
  <si>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</si>
  <si>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</si>
  <si>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</si>
  <si>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</si>
  <si>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</si>
  <si>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</si>
  <si>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</si>
  <si>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</si>
  <si>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</si>
  <si>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</si>
  <si>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</si>
  <si>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</si>
  <si>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</si>
  <si>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</si>
  <si>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</si>
  <si>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</si>
  <si>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</si>
  <si>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</si>
  <si>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</si>
  <si>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</si>
  <si>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</si>
  <si>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</si>
  <si>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</si>
  <si>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</si>
  <si>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</si>
  <si>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</si>
  <si>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</si>
  <si>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</si>
  <si>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</si>
  <si>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</si>
  <si>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</si>
  <si>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</si>
  <si>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</si>
  <si>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</si>
  <si>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</si>
  <si>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</si>
  <si>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</si>
  <si>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</si>
  <si>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</si>
  <si>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</si>
  <si>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</si>
  <si>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</si>
  <si>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</si>
  <si>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</si>
  <si>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</si>
  <si>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</si>
  <si>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</si>
  <si>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</si>
  <si>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</si>
  <si>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</si>
  <si>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</si>
  <si>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</si>
  <si>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</si>
  <si>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</si>
  <si>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</si>
  <si>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</si>
  <si>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</si>
  <si>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</si>
  <si>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</si>
  <si>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</si>
  <si>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</si>
  <si>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</si>
  <si>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</si>
  <si>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</si>
  <si>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</si>
  <si>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</si>
  <si>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</si>
  <si>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</si>
  <si>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</si>
  <si>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</si>
  <si>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</si>
  <si>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</si>
  <si>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</si>
  <si>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</si>
  <si>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</si>
  <si>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</si>
  <si>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</si>
  <si>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</si>
  <si>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</si>
  <si>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</si>
  <si>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</si>
  <si>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</si>
  <si>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</si>
  <si>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</si>
  <si>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</si>
  <si>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</si>
  <si>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</si>
  <si>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</si>
  <si>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</si>
  <si>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</si>
  <si>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</si>
  <si>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</si>
  <si>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</si>
  <si>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</si>
  <si>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</si>
  <si>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</si>
  <si>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</si>
  <si>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</si>
  <si>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</si>
  <si>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</si>
  <si>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</si>
  <si>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</si>
  <si>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</si>
  <si>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</si>
  <si>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</si>
  <si>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</si>
  <si>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</si>
  <si>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</si>
  <si>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</si>
  <si>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</si>
  <si>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</si>
  <si>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</si>
  <si>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</si>
  <si>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</si>
  <si>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</si>
  <si>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</si>
  <si>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</si>
  <si>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</si>
  <si>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</si>
  <si>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</si>
  <si>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</si>
  <si>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</si>
  <si>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</si>
  <si>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</si>
  <si>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</si>
  <si>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</si>
  <si>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</si>
  <si>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</si>
  <si>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</si>
  <si>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</si>
  <si>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</si>
  <si>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</si>
  <si>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</si>
  <si>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</si>
  <si>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</si>
  <si>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</si>
  <si>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</si>
  <si>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</si>
  <si>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</si>
  <si>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</si>
  <si>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</si>
  <si>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</si>
  <si>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</si>
  <si>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</si>
  <si>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</si>
  <si>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</si>
  <si>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</si>
  <si>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</si>
  <si>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</si>
  <si>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</si>
  <si>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</si>
  <si>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</si>
  <si>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</si>
  <si>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</si>
  <si>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</si>
  <si>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</si>
  <si>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</si>
  <si>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</si>
  <si>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</si>
  <si>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</si>
  <si>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</si>
  <si>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</si>
  <si>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</si>
  <si>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</si>
  <si>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</si>
  <si>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</si>
  <si>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</si>
  <si>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</si>
  <si>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</si>
  <si>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</si>
  <si>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</si>
  <si>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</si>
  <si>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</si>
  <si>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</si>
  <si>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</si>
  <si>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</si>
  <si>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</si>
  <si>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</si>
  <si>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</si>
  <si>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</si>
  <si>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</si>
  <si>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</si>
  <si>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</si>
  <si>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</si>
  <si>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</si>
  <si>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</si>
  <si>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</si>
  <si>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</si>
  <si>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</si>
  <si>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</si>
  <si>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</si>
  <si>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</si>
  <si>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</si>
  <si>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</si>
  <si>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</si>
  <si>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</si>
  <si>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</si>
  <si>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</si>
  <si>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</si>
  <si>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</si>
  <si>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</si>
  <si>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</si>
  <si>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</si>
  <si>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</si>
  <si>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</si>
  <si>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</si>
  <si>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</si>
  <si>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</si>
  <si>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</si>
  <si>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</si>
  <si>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</si>
  <si>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</si>
  <si>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</si>
  <si>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</si>
  <si>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</si>
  <si>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</si>
  <si>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</si>
  <si>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</si>
  <si>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</si>
  <si>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</si>
  <si>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</si>
  <si>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</si>
  <si>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</si>
  <si>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</si>
  <si>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</si>
  <si>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</si>
  <si>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</si>
  <si>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</si>
  <si>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</si>
  <si>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</si>
  <si>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</si>
  <si>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</si>
  <si>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</si>
  <si>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</si>
  <si>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</si>
  <si>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</si>
  <si>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</si>
  <si>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</si>
  <si>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</si>
  <si>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</si>
  <si>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</si>
  <si>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</si>
  <si>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</si>
  <si>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</si>
  <si>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</si>
  <si>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</si>
  <si>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</si>
  <si>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</si>
  <si>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</si>
  <si>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</si>
  <si>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</si>
  <si>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</si>
  <si>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</si>
  <si>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</si>
  <si>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</si>
  <si>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</si>
  <si>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</si>
  <si>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</si>
  <si>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</si>
  <si>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</si>
  <si>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</si>
  <si>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</si>
  <si>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</si>
  <si>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</si>
  <si>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</si>
  <si>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</si>
  <si>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</si>
  <si>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</si>
  <si>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</si>
  <si>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</si>
  <si>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</si>
  <si>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</si>
  <si>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</si>
  <si>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</si>
  <si>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</si>
  <si>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</si>
  <si>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</si>
  <si>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</si>
  <si>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</si>
  <si>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</si>
  <si>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</si>
  <si>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</si>
  <si>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</si>
  <si>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</si>
  <si>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</si>
  <si>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</si>
  <si>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</si>
  <si>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</si>
  <si>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</si>
  <si>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</si>
  <si>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</si>
  <si>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</si>
  <si>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</si>
  <si>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</si>
  <si>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</si>
  <si>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</si>
  <si>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</si>
  <si>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</si>
  <si>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</si>
  <si>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</si>
  <si>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</si>
  <si>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</si>
  <si>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</si>
  <si>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</si>
  <si>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</si>
  <si>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</si>
  <si>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</si>
  <si>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</si>
  <si>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</si>
  <si>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</si>
  <si>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</si>
  <si>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</si>
  <si>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</si>
  <si>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</si>
  <si>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</si>
  <si>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</si>
  <si>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</si>
  <si>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</si>
  <si>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</si>
  <si>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</si>
  <si>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</si>
  <si>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</si>
  <si>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</si>
  <si>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</si>
  <si>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</si>
  <si>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</si>
  <si>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</si>
  <si>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</si>
  <si>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</si>
  <si>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</si>
  <si>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</si>
  <si>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</si>
  <si>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</si>
  <si>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</si>
  <si>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</si>
  <si>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</si>
  <si>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</si>
  <si>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</si>
  <si>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</si>
  <si>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</si>
  <si>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</si>
  <si>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</si>
  <si>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</si>
  <si>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</si>
  <si>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</si>
  <si>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</si>
  <si>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</si>
  <si>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</si>
  <si>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</si>
  <si>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</si>
  <si>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</si>
  <si>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</si>
  <si>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</si>
  <si>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</si>
  <si>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</si>
  <si>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</si>
  <si>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</si>
  <si>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</si>
  <si>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</si>
  <si>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</si>
  <si>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</si>
  <si>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</si>
  <si>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</si>
  <si>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</si>
  <si>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</si>
  <si>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</si>
  <si>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</si>
  <si>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</si>
  <si>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</si>
  <si>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</si>
  <si>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</si>
  <si>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</si>
  <si>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</si>
  <si>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</si>
  <si>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</si>
  <si>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</si>
  <si>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</si>
  <si>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</si>
  <si>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</si>
  <si>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</si>
  <si>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</si>
  <si>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</si>
  <si>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</si>
  <si>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</si>
  <si>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</si>
  <si>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</si>
  <si>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</si>
  <si>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</si>
  <si>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</si>
  <si>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</si>
  <si>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</si>
  <si>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</si>
  <si>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</si>
  <si>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</si>
  <si>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</si>
  <si>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</si>
  <si>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</si>
  <si>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</si>
  <si>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</si>
  <si>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</si>
  <si>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</si>
  <si>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</si>
  <si>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</si>
  <si>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</si>
  <si>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</si>
  <si>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</si>
  <si>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</si>
  <si>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</si>
  <si>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</si>
  <si>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</si>
  <si>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</si>
  <si>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</si>
  <si>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</si>
  <si>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</si>
  <si>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</si>
  <si>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</si>
  <si>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</si>
  <si>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</si>
  <si>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</si>
  <si>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</si>
  <si>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</si>
  <si>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</si>
  <si>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</si>
  <si>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</si>
  <si>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</si>
  <si>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</si>
  <si>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</si>
  <si>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</si>
  <si>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</si>
  <si>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</si>
  <si>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</si>
  <si>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</si>
  <si>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</si>
  <si>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</si>
  <si>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</si>
  <si>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</si>
  <si>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</si>
  <si>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</si>
  <si>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</si>
  <si>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</si>
  <si>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</si>
  <si>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</si>
  <si>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</si>
  <si>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</si>
  <si>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</si>
  <si>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</si>
  <si>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</si>
  <si>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</si>
  <si>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</si>
  <si>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</si>
  <si>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</si>
  <si>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</si>
  <si>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</si>
  <si>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</si>
  <si>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</si>
  <si>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</si>
  <si>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</si>
  <si>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</si>
  <si>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</si>
  <si>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</si>
  <si>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</si>
  <si>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</si>
  <si>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</si>
  <si>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</si>
  <si>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</si>
  <si>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</si>
  <si>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</si>
  <si>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</si>
  <si>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</si>
  <si>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</si>
  <si>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</si>
  <si>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</si>
  <si>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</si>
  <si>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</si>
  <si>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</si>
  <si>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</si>
  <si>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</si>
  <si>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</si>
  <si>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</si>
  <si>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</si>
  <si>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</si>
  <si>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</si>
  <si>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</si>
  <si>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</si>
  <si>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</si>
  <si>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</si>
  <si>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</si>
  <si>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</si>
  <si>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</si>
  <si>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</si>
  <si>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</si>
  <si>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</si>
  <si>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</si>
  <si>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</si>
  <si>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</si>
  <si>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</si>
  <si>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</si>
  <si>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</si>
  <si>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</si>
  <si>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</si>
  <si>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</si>
  <si>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</si>
  <si>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</si>
  <si>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</si>
  <si>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</si>
  <si>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</si>
  <si>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</si>
  <si>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</si>
  <si>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</si>
  <si>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</si>
  <si>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</si>
  <si>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</si>
  <si>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</si>
  <si>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</si>
  <si>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</si>
  <si>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</si>
  <si>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</si>
  <si>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</si>
  <si>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</si>
  <si>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</si>
  <si>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</si>
  <si>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</si>
  <si>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</si>
  <si>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</si>
  <si>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</si>
  <si>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</si>
  <si>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</si>
  <si>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</si>
  <si>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</si>
  <si>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</si>
  <si>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</si>
  <si>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</si>
  <si>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</si>
  <si>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</si>
  <si>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</si>
  <si>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</si>
  <si>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</si>
  <si>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</si>
  <si>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</si>
  <si>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</si>
  <si>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</si>
  <si>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</si>
  <si>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</si>
  <si>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</si>
  <si>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</si>
  <si>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</si>
  <si>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</si>
  <si>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</si>
  <si>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</si>
  <si>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</si>
  <si>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</si>
  <si>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</si>
  <si>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</si>
  <si>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</si>
  <si>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</si>
  <si>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</si>
  <si>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</si>
  <si>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</si>
  <si>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</si>
  <si>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</si>
  <si>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</si>
  <si>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</si>
  <si>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</si>
  <si>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</si>
  <si>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</si>
  <si>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</si>
  <si>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</si>
  <si>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</si>
  <si>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</si>
  <si>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</si>
  <si>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</si>
  <si>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</si>
  <si>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</si>
  <si>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</si>
  <si>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</si>
  <si>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</si>
  <si>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</si>
  <si>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</si>
  <si>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</si>
  <si>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</si>
  <si>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</si>
  <si>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</si>
  <si>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</si>
  <si>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</si>
  <si>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</si>
  <si>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</si>
  <si>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</si>
  <si>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</si>
  <si>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</si>
  <si>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</si>
  <si>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</si>
  <si>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</si>
  <si>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</si>
  <si>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</si>
  <si>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</si>
  <si>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</si>
  <si>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</si>
  <si>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</si>
  <si>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</si>
  <si>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</si>
  <si>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</si>
  <si>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</si>
  <si>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</si>
  <si>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</si>
  <si>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</si>
  <si>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</si>
  <si>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</si>
  <si>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</si>
  <si>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</si>
  <si>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</si>
  <si>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</si>
  <si>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</si>
  <si>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</si>
  <si>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</si>
  <si>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</si>
  <si>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</si>
  <si>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</si>
  <si>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</si>
  <si>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</si>
  <si>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</si>
  <si>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</si>
  <si>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</si>
  <si>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</si>
  <si>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</si>
  <si>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</si>
  <si>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</si>
  <si>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</si>
  <si>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</si>
  <si>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</si>
  <si>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</si>
  <si>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</si>
  <si>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</si>
  <si>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</si>
  <si>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</si>
  <si>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</si>
  <si>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</si>
  <si>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</si>
  <si>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</si>
  <si>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</si>
  <si>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</si>
  <si>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</si>
  <si>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</si>
  <si>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</si>
  <si>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</si>
  <si>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</si>
  <si>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</si>
  <si>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</si>
  <si>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</si>
  <si>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</si>
  <si>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</si>
  <si>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</si>
  <si>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</si>
  <si>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</si>
  <si>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</si>
  <si>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</si>
  <si>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</si>
  <si>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</si>
  <si>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</si>
  <si>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</si>
  <si>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</si>
  <si>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</si>
  <si>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</si>
  <si>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</si>
  <si>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</si>
  <si>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</si>
  <si>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</si>
  <si>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</si>
  <si>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</si>
  <si>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</si>
  <si>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</si>
  <si>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</si>
  <si>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</si>
  <si>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</si>
  <si>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</si>
  <si>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</si>
  <si>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</si>
  <si>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</si>
  <si>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</si>
  <si>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</si>
  <si>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</si>
  <si>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</si>
  <si>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</si>
  <si>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</si>
  <si>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</si>
  <si>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</si>
  <si>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</si>
  <si>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</si>
  <si>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</si>
  <si>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</si>
  <si>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</si>
  <si>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</si>
  <si>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</si>
  <si>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</si>
  <si>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</si>
  <si>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</si>
  <si>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</si>
  <si>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</si>
  <si>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</si>
  <si>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</si>
  <si>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</si>
  <si>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</si>
  <si>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</si>
  <si>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</si>
  <si>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</si>
  <si>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</si>
  <si>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</si>
  <si>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</si>
  <si>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</si>
  <si>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</si>
  <si>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</si>
  <si>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</si>
  <si>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</si>
  <si>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</si>
  <si>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</si>
  <si>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</si>
  <si>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</si>
  <si>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</si>
  <si>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</si>
  <si>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</si>
  <si>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</si>
  <si>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</si>
  <si>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</si>
  <si>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</si>
  <si>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</si>
  <si>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</si>
  <si>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</si>
  <si>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</si>
  <si>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</si>
  <si>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</si>
  <si>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</si>
  <si>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</si>
  <si>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</si>
  <si>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</si>
  <si>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</si>
  <si>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</si>
  <si>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</si>
  <si>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</si>
  <si>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</si>
  <si>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</si>
  <si>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</si>
  <si>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</si>
  <si>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</si>
  <si>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</si>
  <si>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</si>
  <si>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</si>
  <si>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</si>
  <si>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</si>
  <si>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</si>
  <si>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</si>
  <si>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</si>
  <si>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</si>
  <si>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</si>
  <si>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</si>
  <si>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</si>
  <si>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</si>
  <si>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</si>
  <si>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</si>
  <si>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</si>
  <si>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</si>
  <si>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</si>
  <si>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</si>
  <si>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</si>
  <si>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</si>
  <si>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</si>
  <si>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</si>
  <si>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</si>
  <si>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</si>
  <si>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</si>
  <si>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</si>
  <si>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</si>
  <si>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</si>
  <si>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</si>
  <si>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</si>
  <si>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</si>
  <si>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</si>
  <si>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</si>
  <si>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</si>
  <si>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</si>
  <si>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</si>
  <si>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</si>
  <si>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</si>
  <si>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</si>
  <si>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</si>
  <si>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</si>
  <si>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</si>
  <si>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</si>
  <si>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</si>
  <si>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</si>
  <si>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</si>
  <si>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</si>
  <si>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</si>
  <si>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</si>
  <si>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</si>
  <si>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</si>
  <si>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</si>
  <si>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</si>
  <si>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</si>
  <si>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</si>
  <si>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</si>
  <si>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</si>
  <si>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</si>
  <si>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</si>
  <si>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</si>
  <si>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</si>
  <si>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</si>
  <si>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</si>
  <si>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</si>
  <si>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</si>
  <si>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</si>
  <si>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</si>
  <si>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</si>
  <si>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</si>
  <si>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</si>
  <si>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</si>
  <si>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</si>
  <si>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</si>
  <si>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</si>
  <si>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</si>
  <si>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</si>
  <si>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</si>
  <si>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</si>
  <si>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</si>
  <si>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</si>
  <si>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</si>
  <si>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</si>
  <si>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</si>
  <si>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</si>
  <si>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</si>
  <si>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</si>
  <si>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</si>
  <si>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</si>
  <si>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</si>
  <si>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</si>
  <si>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</si>
  <si>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</si>
  <si>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</si>
  <si>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</si>
  <si>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</si>
  <si>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</si>
  <si>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</si>
  <si>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</si>
  <si>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</si>
  <si>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</si>
  <si>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</si>
  <si>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</si>
  <si>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</si>
  <si>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</si>
  <si>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</si>
  <si>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</si>
  <si>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</si>
  <si>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</si>
  <si>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</si>
  <si>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</si>
  <si>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</si>
  <si>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</si>
  <si>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</si>
  <si>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</si>
  <si>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</si>
  <si>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</si>
  <si>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</si>
  <si>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</si>
  <si>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</si>
  <si>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</si>
  <si>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</si>
  <si>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</si>
  <si>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</si>
  <si>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</si>
  <si>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</si>
  <si>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</si>
  <si>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</si>
  <si>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</si>
  <si>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</si>
  <si>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</si>
  <si>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</si>
  <si>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</si>
  <si>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</si>
  <si>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</si>
  <si>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</si>
  <si>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</si>
  <si>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</si>
  <si>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</si>
  <si>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</si>
  <si>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</si>
  <si>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</si>
  <si>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</si>
  <si>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</si>
  <si>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</si>
  <si>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</si>
  <si>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</si>
  <si>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</si>
  <si>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</si>
  <si>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</si>
  <si>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</si>
  <si>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</si>
  <si>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</si>
  <si>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</si>
  <si>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</si>
  <si>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</si>
  <si>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</si>
  <si>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</si>
  <si>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</si>
  <si>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</si>
  <si>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</si>
  <si>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</si>
  <si>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</si>
  <si>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</si>
  <si>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</si>
  <si>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</si>
  <si>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</si>
  <si>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</si>
  <si>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</si>
  <si>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</si>
  <si>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</si>
  <si>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</si>
  <si>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</si>
  <si>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</si>
  <si>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</si>
  <si>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</si>
  <si>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</si>
  <si>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</si>
  <si>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</si>
  <si>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</si>
  <si>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</si>
  <si>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</si>
  <si>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</si>
  <si>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</si>
  <si>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</si>
  <si>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</si>
  <si>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</si>
  <si>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</si>
  <si>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</si>
  <si>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</si>
  <si>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</si>
  <si>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</si>
  <si>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</si>
  <si>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</si>
  <si>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</si>
  <si>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</si>
  <si>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</si>
  <si>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</si>
  <si>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</si>
  <si>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</si>
  <si>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</si>
  <si>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</si>
  <si>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</si>
  <si>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</si>
  <si>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</si>
  <si>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</si>
  <si>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</si>
  <si>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</si>
  <si>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</si>
  <si>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</si>
  <si>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</si>
  <si>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</si>
  <si>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</si>
  <si>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</si>
  <si>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</si>
  <si>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</si>
  <si>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</si>
  <si>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</si>
  <si>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</si>
  <si>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</si>
  <si>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</si>
  <si>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</si>
  <si>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</si>
  <si>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</si>
  <si>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</si>
  <si>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</si>
  <si>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</si>
  <si>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</si>
  <si>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</si>
  <si>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</si>
  <si>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</si>
  <si>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</si>
  <si>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</si>
  <si>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</si>
  <si>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</si>
  <si>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</si>
  <si>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</si>
  <si>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</si>
  <si>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</si>
  <si>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</si>
  <si>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</si>
  <si>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</si>
  <si>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</si>
  <si>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</si>
  <si>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</si>
  <si>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</si>
  <si>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</si>
  <si>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</si>
  <si>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</si>
  <si>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</si>
  <si>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</si>
  <si>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</si>
  <si>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</si>
  <si>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</si>
  <si>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</si>
  <si>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</si>
  <si>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</si>
  <si>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</si>
  <si>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</si>
  <si>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</si>
  <si>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</si>
  <si>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</si>
  <si>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</si>
  <si>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</si>
  <si>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</si>
  <si>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</si>
  <si>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</si>
  <si>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</si>
  <si>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</si>
  <si>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</si>
  <si>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</si>
  <si>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</si>
  <si>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</si>
  <si>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</si>
  <si>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</si>
  <si>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</si>
  <si>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</si>
  <si>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</si>
  <si>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</si>
  <si>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</si>
  <si>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</si>
  <si>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</si>
  <si>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</si>
  <si>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</si>
  <si>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</si>
  <si>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</si>
  <si>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</si>
  <si>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</si>
  <si>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</si>
  <si>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</si>
  <si>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</si>
  <si>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</si>
  <si>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</si>
  <si>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</si>
  <si>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</si>
  <si>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</si>
  <si>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</si>
  <si>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</si>
  <si>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</si>
  <si>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</si>
  <si>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</si>
  <si>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</si>
  <si>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</si>
  <si>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</si>
  <si>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</si>
  <si>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</si>
  <si>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</si>
  <si>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</si>
  <si>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</si>
  <si>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</si>
  <si>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</si>
  <si>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</si>
  <si>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</si>
  <si>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</si>
  <si>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</si>
  <si>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</si>
  <si>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</si>
  <si>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</si>
  <si>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</si>
  <si>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</si>
  <si>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</si>
  <si>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</si>
  <si>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</si>
  <si>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</si>
  <si>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</si>
  <si>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</si>
  <si>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</si>
  <si>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</si>
  <si>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</si>
  <si>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</si>
  <si>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</si>
  <si>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</si>
  <si>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</si>
  <si>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</si>
  <si>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</si>
  <si>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</si>
  <si>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</si>
  <si>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</si>
  <si>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</si>
  <si>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</si>
  <si>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</si>
  <si>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</si>
  <si>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</si>
  <si>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</si>
  <si>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</si>
  <si>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</si>
  <si>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</si>
  <si>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</si>
  <si>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</si>
  <si>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</si>
  <si>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</si>
  <si>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</si>
  <si>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</si>
  <si>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</si>
  <si>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</si>
  <si>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</si>
  <si>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</si>
  <si>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</si>
  <si>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</si>
  <si>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</si>
  <si>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</si>
  <si>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</si>
  <si>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</si>
  <si>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</si>
  <si>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</si>
  <si>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</si>
  <si>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</si>
  <si>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</si>
  <si>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</si>
  <si>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</si>
  <si>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</si>
  <si>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</si>
  <si>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</si>
  <si>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</si>
  <si>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</si>
  <si>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</si>
  <si>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</si>
  <si>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</si>
  <si>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</si>
  <si>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</si>
  <si>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</si>
  <si>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</si>
  <si>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</si>
  <si>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</si>
  <si>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</si>
  <si>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</si>
  <si>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</si>
  <si>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</si>
  <si>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</si>
  <si>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</si>
  <si>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</si>
  <si>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</si>
  <si>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</si>
  <si>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</si>
  <si>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</si>
  <si>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</si>
  <si>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</si>
  <si>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</si>
  <si>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</si>
  <si>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</si>
  <si>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</si>
  <si>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</si>
  <si>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</si>
  <si>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</si>
  <si>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</si>
  <si>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</si>
  <si>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</si>
  <si>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</si>
  <si>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</si>
  <si>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</si>
  <si>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</si>
  <si>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</si>
  <si>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</si>
  <si>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</si>
  <si>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</si>
  <si>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</si>
  <si>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</si>
  <si>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</si>
  <si>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</si>
  <si>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</si>
  <si>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</si>
  <si>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</si>
  <si>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</si>
  <si>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</si>
  <si>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</si>
  <si>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</si>
  <si>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</si>
  <si>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</si>
  <si>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</si>
  <si>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</si>
  <si>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</si>
  <si>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</si>
  <si>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</si>
  <si>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</si>
  <si>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</si>
  <si>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</si>
  <si>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</si>
  <si>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</si>
  <si>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</si>
  <si>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</si>
  <si>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</si>
  <si>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</si>
  <si>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</si>
  <si>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</si>
  <si>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</si>
  <si>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</si>
  <si>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</si>
  <si>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</si>
  <si>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</si>
  <si>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</si>
  <si>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</si>
  <si>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</si>
  <si>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</si>
  <si>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</si>
  <si>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</si>
  <si>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</si>
  <si>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</si>
  <si>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</si>
  <si>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</si>
  <si>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</si>
  <si>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</si>
  <si>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</si>
  <si>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</si>
  <si>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</si>
  <si>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</si>
  <si>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</si>
  <si>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</si>
  <si>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</si>
  <si>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</si>
  <si>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</si>
  <si>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</si>
  <si>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</si>
  <si>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</si>
  <si>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</si>
  <si>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</si>
  <si>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</si>
  <si>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</si>
  <si>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</si>
  <si>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</si>
  <si>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</si>
  <si>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</si>
  <si>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</si>
  <si>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</si>
  <si>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</si>
  <si>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</si>
  <si>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</si>
  <si>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</si>
  <si>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</si>
  <si>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</si>
  <si>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</si>
  <si>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</si>
  <si>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</si>
  <si>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</si>
  <si>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</si>
  <si>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</si>
  <si>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</si>
  <si>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</si>
  <si>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</si>
  <si>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</si>
  <si>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</si>
  <si>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</si>
  <si>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</si>
  <si>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</si>
  <si>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</si>
  <si>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</si>
  <si>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</si>
  <si>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</si>
  <si>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</si>
  <si>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</si>
  <si>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</si>
  <si>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</si>
  <si>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</si>
  <si>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</si>
  <si>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</si>
  <si>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</si>
  <si>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</si>
  <si>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</si>
  <si>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</si>
  <si>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</si>
  <si>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</si>
  <si>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</si>
  <si>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</si>
  <si>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</si>
  <si>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</si>
  <si>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</si>
  <si>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</si>
  <si>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</si>
  <si>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</si>
  <si>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</si>
  <si>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</si>
  <si>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</si>
  <si>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</si>
  <si>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</si>
  <si>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</si>
  <si>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</si>
  <si>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</si>
  <si>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</si>
  <si>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</si>
  <si>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</si>
  <si>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</si>
  <si>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</si>
  <si>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</si>
  <si>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</si>
  <si>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</si>
  <si>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</si>
  <si>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</si>
  <si>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</si>
  <si>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</si>
  <si>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</si>
  <si>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</si>
  <si>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</si>
  <si>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</si>
  <si>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</si>
  <si>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</si>
  <si>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</si>
  <si>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</si>
  <si>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</si>
  <si>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</si>
  <si>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</si>
  <si>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</si>
  <si>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</si>
  <si>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</si>
  <si>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</si>
  <si>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</si>
  <si>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</si>
  <si>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</si>
  <si>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</si>
  <si>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</si>
  <si>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</si>
  <si>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</si>
  <si>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</si>
  <si>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</si>
  <si>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</si>
  <si>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</si>
  <si>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</si>
  <si>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</si>
  <si>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</si>
  <si>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</si>
  <si>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</si>
  <si>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</si>
  <si>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</si>
  <si>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</si>
  <si>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</si>
  <si>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</si>
  <si>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</si>
  <si>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</si>
  <si>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</si>
  <si>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</si>
  <si>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</si>
  <si>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</si>
  <si>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</si>
  <si>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</si>
  <si>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</si>
  <si>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</si>
  <si>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</si>
  <si>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</si>
  <si>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</si>
  <si>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</si>
  <si>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</si>
  <si>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</si>
  <si>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</si>
  <si>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</si>
  <si>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</si>
  <si>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</si>
  <si>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</si>
  <si>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</si>
  <si>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</si>
  <si>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</si>
  <si>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</si>
  <si>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</si>
  <si>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</si>
  <si>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</si>
  <si>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</si>
  <si>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</si>
  <si>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</si>
  <si>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</si>
  <si>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</si>
  <si>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</si>
  <si>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</si>
  <si>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</si>
  <si>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</si>
  <si>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</si>
  <si>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</si>
  <si>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</si>
  <si>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</si>
  <si>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</si>
  <si>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</si>
  <si>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</si>
  <si>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</si>
  <si>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</si>
  <si>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</si>
  <si>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</si>
  <si>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</si>
  <si>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</si>
  <si>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</si>
  <si>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</si>
  <si>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</si>
  <si>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</si>
  <si>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</si>
  <si>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</si>
  <si>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</si>
  <si>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</si>
  <si>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</si>
  <si>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</si>
  <si>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</si>
  <si>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</si>
  <si>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</si>
  <si>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</si>
  <si>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</si>
  <si>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</si>
  <si>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</si>
  <si>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</si>
  <si>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</si>
  <si>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</si>
  <si>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</si>
  <si>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</si>
  <si>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</si>
  <si>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</si>
  <si>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</si>
  <si>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</si>
  <si>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</si>
  <si>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</si>
  <si>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</si>
  <si>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</si>
  <si>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</si>
  <si>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</si>
  <si>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</si>
  <si>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</si>
  <si>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</si>
  <si>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</si>
  <si>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</si>
  <si>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</si>
  <si>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</si>
  <si>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</si>
  <si>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</si>
  <si>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</si>
  <si>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</si>
  <si>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</si>
  <si>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</si>
  <si>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</si>
  <si>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</si>
  <si>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</si>
  <si>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</si>
  <si>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</si>
  <si>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</si>
  <si>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</si>
  <si>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</si>
  <si>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</si>
  <si>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</si>
  <si>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</si>
  <si>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</si>
  <si>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</si>
  <si>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</si>
  <si>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</si>
  <si>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</si>
  <si>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</si>
  <si>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</si>
  <si>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</si>
  <si>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</si>
  <si>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</si>
  <si>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</si>
  <si>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</si>
  <si>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</si>
  <si>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</si>
  <si>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</si>
  <si>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</si>
  <si>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</si>
  <si>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</si>
  <si>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</si>
  <si>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</si>
  <si>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</si>
  <si>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</si>
  <si>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</si>
  <si>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</si>
  <si>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</si>
  <si>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</si>
  <si>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</si>
  <si>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</si>
  <si>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</si>
  <si>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</si>
  <si>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</si>
  <si>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</si>
  <si>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</si>
  <si>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</si>
  <si>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</si>
  <si>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</si>
  <si>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</si>
  <si>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</si>
  <si>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</si>
  <si>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</si>
  <si>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</si>
  <si>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</si>
  <si>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</si>
  <si>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</si>
  <si>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</si>
  <si>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</si>
  <si>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</si>
  <si>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</si>
  <si>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</si>
  <si>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</si>
  <si>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</si>
  <si>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</si>
  <si>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</si>
  <si>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</si>
  <si>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</si>
  <si>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</si>
  <si>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</si>
  <si>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</si>
  <si>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</si>
  <si>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</si>
  <si>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</si>
  <si>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</si>
  <si>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</si>
  <si>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</si>
  <si>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</si>
  <si>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</si>
  <si>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</si>
  <si>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</si>
  <si>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</si>
  <si>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</si>
  <si>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</si>
  <si>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</si>
  <si>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</si>
  <si>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</si>
  <si>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</si>
  <si>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</si>
  <si>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</si>
  <si>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</si>
  <si>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</si>
  <si>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</si>
  <si>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</si>
  <si>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</si>
  <si>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</si>
  <si>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</si>
  <si>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</si>
  <si>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</si>
  <si>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</si>
  <si>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</si>
  <si>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</si>
  <si>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</si>
  <si>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</si>
  <si>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</si>
  <si>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</si>
  <si>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</si>
  <si>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</si>
  <si>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</si>
  <si>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</si>
  <si>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</si>
  <si>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</si>
  <si>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</si>
  <si>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</si>
  <si>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</si>
  <si>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</si>
  <si>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</si>
  <si>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</si>
  <si>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</si>
  <si>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</si>
  <si>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</si>
  <si>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</si>
  <si>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</si>
  <si>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</si>
  <si>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</si>
  <si>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</si>
  <si>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</si>
  <si>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</si>
  <si>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</si>
  <si>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</si>
  <si>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</si>
  <si>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</si>
  <si>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</si>
  <si>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</si>
  <si>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</si>
  <si>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</si>
  <si>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</si>
  <si>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</si>
  <si>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</si>
  <si>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</si>
  <si>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</si>
  <si>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</si>
  <si>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</si>
  <si>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</si>
  <si>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</si>
  <si>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</si>
  <si>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</si>
  <si>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</si>
  <si>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</si>
  <si>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</si>
  <si>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</si>
  <si>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</si>
  <si>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</si>
  <si>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</si>
  <si>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</si>
  <si>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</si>
  <si>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</si>
  <si>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</si>
  <si>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</si>
  <si>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</si>
  <si>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</si>
  <si>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</si>
  <si>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</si>
  <si>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</si>
  <si>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</si>
  <si>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</si>
  <si>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</si>
  <si>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</si>
  <si>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</si>
  <si>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</si>
  <si>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</si>
  <si>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</si>
  <si>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</si>
  <si>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</si>
  <si>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</si>
  <si>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</si>
  <si>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</si>
  <si>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</si>
  <si>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</si>
  <si>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</si>
  <si>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</si>
  <si>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</si>
  <si>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</si>
  <si>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</si>
  <si>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</si>
  <si>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</si>
  <si>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</si>
  <si>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</si>
  <si>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</si>
  <si>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</si>
  <si>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</si>
  <si>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</si>
  <si>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</si>
  <si>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</si>
  <si>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</si>
  <si>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</si>
  <si>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</si>
  <si>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</si>
  <si>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</si>
  <si>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</si>
  <si>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</si>
  <si>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</si>
  <si>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</si>
  <si>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</si>
  <si>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</si>
  <si>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</si>
  <si>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</si>
  <si>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</si>
  <si>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</si>
  <si>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</si>
  <si>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</si>
  <si>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</si>
  <si>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</si>
  <si>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</si>
  <si>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</si>
  <si>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</si>
  <si>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</si>
  <si>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</si>
  <si>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</si>
  <si>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</si>
  <si>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</si>
  <si>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</si>
  <si>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</si>
  <si>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</si>
  <si>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</si>
  <si>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</si>
  <si>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</si>
  <si>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</si>
  <si>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</si>
  <si>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</si>
  <si>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</si>
  <si>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</si>
  <si>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</si>
  <si>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</si>
  <si>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</si>
  <si>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</si>
  <si>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</si>
  <si>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</si>
  <si>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</si>
  <si>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</si>
  <si>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</si>
  <si>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</si>
  <si>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</si>
  <si>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</si>
  <si>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</si>
  <si>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</si>
  <si>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</si>
  <si>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</si>
  <si>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</si>
  <si>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</si>
  <si>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</si>
  <si>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</si>
  <si>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</si>
  <si>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</si>
  <si>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</si>
  <si>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</si>
  <si>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</si>
  <si>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</si>
  <si>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</si>
  <si>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</si>
  <si>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</si>
  <si>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</si>
  <si>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</si>
  <si>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</si>
  <si>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</si>
  <si>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</si>
  <si>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</si>
  <si>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</si>
  <si>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</si>
  <si>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</si>
  <si>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</si>
  <si>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</si>
  <si>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</si>
  <si>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</si>
  <si>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</si>
  <si>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</si>
  <si>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</si>
  <si>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</si>
  <si>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</si>
  <si>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</si>
  <si>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</si>
  <si>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</si>
  <si>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</si>
  <si>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</si>
  <si>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</si>
  <si>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</si>
  <si>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</si>
  <si>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</si>
  <si>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</si>
  <si>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</si>
  <si>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</si>
  <si>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</si>
  <si>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</si>
  <si>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</si>
  <si>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</si>
  <si>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</si>
  <si>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</si>
  <si>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</si>
  <si>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</si>
  <si>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</si>
  <si>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</si>
  <si>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</si>
  <si>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</si>
  <si>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</si>
  <si>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</si>
  <si>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</si>
  <si>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</si>
  <si>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</si>
  <si>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</si>
  <si>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</si>
  <si>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</si>
  <si>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</si>
  <si>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</si>
  <si>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</si>
  <si>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</si>
  <si>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</si>
  <si>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</si>
  <si>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</si>
  <si>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</si>
  <si>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</si>
  <si>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</si>
  <si>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</si>
  <si>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</si>
  <si>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</si>
  <si>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</si>
  <si>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</si>
  <si>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</si>
  <si>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</si>
  <si>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</si>
  <si>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</si>
  <si>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</si>
  <si>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</si>
  <si>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</si>
  <si>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</si>
  <si>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</si>
  <si>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</si>
  <si>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</si>
  <si>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</si>
  <si>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</si>
  <si>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</si>
  <si>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</si>
  <si>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</si>
  <si>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</si>
  <si>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</si>
  <si>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</si>
  <si>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</si>
  <si>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</si>
  <si>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</si>
  <si>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</si>
  <si>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</si>
  <si>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</si>
  <si>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</si>
  <si>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</si>
  <si>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</si>
  <si>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</si>
  <si>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</si>
  <si>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</si>
  <si>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</si>
  <si>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</si>
  <si>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</si>
  <si>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</si>
  <si>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</si>
  <si>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</si>
  <si>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</si>
  <si>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</si>
  <si>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</si>
  <si>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</si>
  <si>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</si>
  <si>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</si>
  <si>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</si>
  <si>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</si>
  <si>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</si>
  <si>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</si>
  <si>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</si>
  <si>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</si>
  <si>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</si>
  <si>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</si>
  <si>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</si>
  <si>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</si>
  <si>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</si>
  <si>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</si>
  <si>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</si>
  <si>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</si>
  <si>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</si>
  <si>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</si>
  <si>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</si>
  <si>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</si>
  <si>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</si>
  <si>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</si>
  <si>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</si>
  <si>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</si>
  <si>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</si>
  <si>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</si>
  <si>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</si>
  <si>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</si>
  <si>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</si>
  <si>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</si>
  <si>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</si>
  <si>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</si>
  <si>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</si>
  <si>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</si>
  <si>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</si>
  <si>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</si>
  <si>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</si>
  <si>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</si>
  <si>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</si>
  <si>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</si>
  <si>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</si>
  <si>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</si>
  <si>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</si>
  <si>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</si>
  <si>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</si>
  <si>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</si>
  <si>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</si>
  <si>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</si>
  <si>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</si>
  <si>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</si>
  <si>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</si>
  <si>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</si>
  <si>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</si>
  <si>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</si>
  <si>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</si>
  <si>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</si>
  <si>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</si>
  <si>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</si>
  <si>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</si>
  <si>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</si>
  <si>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</si>
  <si>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</si>
  <si>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</si>
  <si>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</si>
  <si>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</si>
  <si>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</si>
  <si>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</si>
  <si>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</si>
  <si>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</si>
  <si>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</si>
  <si>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</si>
  <si>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</si>
  <si>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</si>
  <si>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</si>
  <si>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</si>
  <si>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</si>
  <si>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</si>
  <si>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</si>
  <si>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</si>
  <si>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</si>
  <si>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</si>
  <si>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</si>
  <si>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</si>
  <si>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</si>
  <si>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</si>
  <si>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</si>
  <si>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</si>
  <si>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</si>
  <si>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</si>
  <si>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</si>
  <si>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</si>
  <si>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</si>
  <si>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</si>
  <si>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</si>
  <si>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</si>
  <si>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</si>
  <si>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</si>
  <si>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</si>
  <si>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</si>
  <si>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</si>
  <si>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</si>
  <si>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</si>
  <si>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</si>
  <si>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</si>
  <si>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</si>
  <si>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</si>
  <si>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</si>
  <si>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</si>
  <si>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</si>
  <si>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</si>
  <si>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</si>
  <si>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</si>
  <si>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</si>
  <si>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</si>
  <si>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</si>
  <si>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</si>
  <si>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</si>
  <si>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</si>
  <si>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</si>
  <si>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</si>
  <si>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</si>
  <si>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</si>
  <si>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</si>
  <si>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</si>
  <si>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</si>
  <si>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</si>
  <si>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</si>
  <si>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</si>
  <si>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</si>
  <si>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</si>
  <si>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</si>
  <si>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</si>
  <si>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</si>
  <si>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</si>
  <si>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</si>
  <si>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</si>
  <si>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</si>
  <si>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</si>
  <si>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</si>
  <si>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</si>
  <si>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</si>
  <si>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</si>
  <si>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</si>
  <si>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</si>
  <si>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</si>
  <si>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</si>
  <si>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</si>
  <si>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</si>
  <si>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</si>
  <si>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</si>
  <si>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</si>
  <si>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</si>
  <si>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</si>
  <si>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</si>
  <si>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</si>
  <si>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</si>
  <si>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</si>
  <si>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</si>
  <si>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</si>
  <si>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</si>
  <si>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</si>
  <si>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</si>
  <si>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</si>
  <si>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</si>
  <si>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</si>
  <si>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</si>
  <si>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</si>
  <si>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</si>
  <si>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</si>
  <si>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</si>
  <si>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</si>
  <si>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</si>
  <si>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</si>
  <si>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</si>
  <si>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</si>
  <si>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</si>
  <si>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</si>
  <si>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</si>
  <si>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</si>
  <si>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</si>
  <si>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</si>
  <si>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</si>
  <si>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</si>
  <si>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</si>
  <si>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</si>
  <si>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</si>
  <si>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</si>
  <si>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</si>
  <si>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</si>
  <si>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</si>
  <si>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</si>
  <si>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</si>
  <si>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</si>
  <si>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</si>
  <si>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</si>
  <si>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</si>
  <si>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</si>
  <si>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</si>
  <si>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</si>
  <si>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</si>
  <si>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</si>
  <si>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</si>
  <si>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</si>
  <si>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</si>
  <si>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</si>
  <si>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</si>
  <si>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</si>
  <si>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</si>
  <si>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</si>
  <si>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</si>
  <si>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</si>
  <si>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</si>
  <si>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</si>
  <si>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</si>
  <si>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</si>
  <si>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</si>
  <si>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</si>
  <si>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</si>
  <si>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</si>
  <si>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</si>
  <si>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</si>
  <si>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</si>
  <si>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</si>
  <si>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</si>
  <si>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</si>
  <si>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</si>
  <si>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</si>
  <si>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</si>
  <si>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</si>
  <si>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</si>
  <si>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</si>
  <si>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</si>
  <si>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</si>
  <si>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</si>
  <si>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</si>
  <si>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</si>
  <si>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</si>
  <si>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</si>
  <si>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</si>
  <si>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</si>
  <si>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</si>
  <si>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</si>
  <si>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</si>
  <si>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</si>
  <si>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</si>
  <si>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</si>
  <si>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</si>
  <si>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</si>
  <si>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</si>
  <si>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</si>
  <si>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</si>
  <si>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</si>
  <si>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</si>
  <si>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</si>
  <si>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</si>
  <si>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</si>
  <si>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</si>
  <si>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</si>
  <si>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</si>
  <si>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</si>
  <si>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</si>
  <si>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</si>
  <si>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</si>
  <si>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</si>
  <si>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</si>
  <si>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</si>
  <si>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</si>
  <si>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</si>
  <si>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</si>
  <si>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</si>
  <si>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</si>
  <si>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</si>
  <si>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</si>
  <si>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</si>
  <si>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</si>
  <si>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</si>
  <si>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</si>
  <si>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</si>
  <si>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</si>
  <si>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</si>
  <si>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</si>
  <si>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</si>
  <si>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</si>
  <si>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</si>
  <si>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</si>
  <si>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</si>
  <si>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</si>
  <si>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</si>
  <si>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</si>
  <si>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</si>
  <si>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</si>
  <si>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</si>
  <si>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</si>
  <si>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</si>
  <si>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</si>
  <si>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</si>
  <si>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</si>
  <si>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</si>
  <si>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</si>
  <si>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</si>
  <si>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</si>
  <si>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</si>
  <si>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</si>
  <si>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</si>
  <si>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</si>
  <si>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</si>
  <si>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</si>
  <si>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</si>
  <si>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</si>
  <si>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</si>
  <si>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</si>
  <si>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</si>
  <si>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</si>
  <si>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</si>
  <si>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</si>
  <si>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</si>
  <si>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</si>
  <si>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</si>
  <si>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</si>
  <si>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</si>
  <si>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</si>
  <si>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</si>
  <si>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</si>
  <si>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</si>
  <si>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</si>
  <si>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</si>
  <si>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</si>
  <si>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</si>
  <si>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</si>
  <si>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</si>
  <si>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</si>
  <si>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</si>
  <si>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</si>
  <si>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</si>
  <si>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</si>
  <si>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</si>
  <si>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</si>
  <si>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</si>
  <si>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</si>
  <si>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</si>
  <si>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</si>
  <si>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</si>
  <si>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</si>
  <si>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</si>
  <si>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</si>
  <si>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</si>
  <si>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</si>
  <si>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</si>
  <si>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</si>
  <si>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</si>
  <si>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</si>
  <si>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</si>
  <si>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</si>
  <si>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</si>
  <si>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</si>
  <si>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</si>
  <si>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</si>
  <si>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</si>
  <si>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</si>
  <si>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</si>
  <si>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</si>
  <si>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</si>
  <si>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</si>
  <si>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</si>
  <si>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</si>
  <si>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</si>
  <si>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</si>
  <si>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</si>
  <si>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</si>
  <si>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</si>
  <si>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</si>
  <si>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</si>
  <si>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</si>
  <si>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</si>
  <si>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</si>
  <si>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</si>
  <si>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</si>
  <si>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</si>
  <si>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</si>
  <si>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</si>
  <si>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</si>
  <si>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</si>
  <si>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</si>
  <si>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</si>
  <si>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</si>
  <si>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</si>
  <si>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</si>
  <si>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</si>
  <si>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</si>
  <si>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</si>
  <si>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</si>
  <si>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</si>
  <si>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</si>
  <si>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</si>
  <si>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</si>
  <si>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</si>
  <si>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</si>
  <si>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</si>
  <si>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</si>
  <si>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</si>
  <si>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</si>
  <si>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</si>
  <si>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</si>
  <si>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</si>
  <si>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</si>
  <si>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</si>
  <si>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</si>
  <si>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</si>
  <si>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</si>
  <si>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</si>
  <si>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</si>
  <si>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</si>
  <si>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</si>
  <si>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</si>
  <si>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</si>
  <si>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</si>
  <si>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</si>
  <si>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</si>
  <si>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</si>
  <si>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</si>
  <si>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</si>
  <si>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</si>
  <si>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</si>
  <si>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</si>
  <si>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</si>
  <si>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</si>
  <si>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</si>
  <si>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</si>
  <si>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</si>
  <si>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</si>
  <si>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</si>
  <si>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</si>
  <si>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</si>
  <si>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</si>
  <si>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</si>
  <si>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</si>
  <si>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</si>
  <si>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</si>
  <si>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</si>
  <si>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</si>
  <si>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</si>
  <si>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</si>
  <si>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</si>
  <si>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</si>
  <si>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</si>
  <si>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</si>
  <si>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</si>
  <si>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</si>
  <si>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</si>
  <si>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</si>
  <si>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</si>
  <si>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</si>
  <si>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</si>
  <si>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</si>
  <si>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</si>
  <si>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</si>
  <si>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</si>
  <si>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</si>
  <si>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</si>
  <si>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</si>
  <si>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</si>
  <si>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</si>
  <si>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</si>
  <si>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</si>
  <si>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</si>
  <si>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</si>
  <si>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</si>
  <si>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</si>
  <si>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</si>
  <si>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</si>
  <si>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</si>
  <si>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</si>
  <si>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</si>
  <si>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</si>
  <si>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</si>
  <si>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</si>
  <si>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</si>
  <si>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</si>
  <si>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</si>
  <si>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</si>
  <si>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</si>
  <si>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</si>
  <si>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</si>
  <si>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</si>
  <si>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</si>
  <si>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</si>
  <si>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</si>
  <si>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</si>
  <si>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</si>
  <si>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</si>
  <si>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</si>
  <si>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</si>
  <si>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</si>
  <si>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</si>
  <si>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</si>
  <si>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</si>
  <si>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</si>
  <si>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</si>
  <si>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</si>
  <si>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</si>
  <si>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</si>
  <si>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</si>
  <si>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</si>
  <si>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</si>
  <si>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</si>
  <si>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</si>
  <si>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</si>
  <si>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</si>
  <si>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</si>
  <si>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</si>
  <si>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</si>
  <si>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</si>
  <si>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</si>
  <si>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</si>
  <si>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</si>
  <si>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</si>
  <si>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</si>
  <si>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</si>
  <si>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</si>
  <si>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</si>
  <si>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</si>
  <si>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</si>
  <si>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</si>
  <si>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</si>
  <si>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</si>
  <si>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</si>
  <si>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</si>
  <si>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</si>
  <si>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</si>
  <si>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</si>
  <si>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</si>
  <si>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</si>
  <si>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</si>
  <si>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</si>
  <si>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</si>
  <si>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</si>
  <si>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</si>
  <si>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</si>
  <si>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</si>
  <si>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</si>
  <si>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</si>
  <si>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</si>
  <si>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</si>
  <si>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</si>
  <si>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</si>
  <si>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</si>
  <si>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</si>
  <si>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</si>
  <si>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</si>
  <si>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</si>
  <si>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</si>
  <si>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</si>
  <si>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</si>
  <si>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</si>
  <si>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</si>
  <si>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</si>
  <si>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</si>
  <si>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</si>
  <si>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</si>
  <si>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</si>
  <si>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</si>
  <si>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</si>
  <si>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</si>
  <si>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</si>
  <si>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</si>
  <si>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</si>
  <si>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</si>
  <si>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</si>
  <si>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</si>
  <si>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</si>
  <si>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</si>
  <si>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</si>
  <si>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</si>
  <si>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</si>
  <si>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</si>
  <si>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</si>
  <si>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</si>
  <si>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</si>
  <si>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</si>
  <si>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</si>
  <si>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</si>
  <si>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</si>
  <si>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</si>
  <si>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</si>
  <si>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</si>
  <si>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</si>
  <si>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</si>
  <si>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</si>
  <si>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</si>
  <si>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</si>
  <si>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</si>
  <si>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</si>
  <si>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</si>
  <si>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</si>
  <si>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</si>
  <si>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</si>
  <si>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</si>
  <si>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</si>
  <si>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</si>
  <si>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</si>
  <si>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</si>
  <si>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</si>
  <si>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</si>
  <si>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</si>
  <si>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</si>
  <si>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</si>
  <si>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</si>
  <si>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</si>
  <si>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</si>
  <si>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</si>
  <si>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</si>
  <si>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</si>
  <si>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</si>
  <si>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</si>
  <si>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</si>
  <si>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</si>
  <si>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</si>
  <si>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</si>
  <si>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</si>
  <si>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</si>
  <si>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</si>
  <si>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</si>
  <si>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</si>
  <si>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</si>
  <si>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</si>
  <si>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</si>
  <si>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</si>
  <si>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</si>
  <si>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</si>
  <si>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</si>
  <si>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</si>
  <si>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</si>
  <si>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</si>
  <si>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</si>
  <si>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</si>
  <si>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</si>
  <si>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</si>
  <si>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</si>
  <si>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</si>
  <si>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</si>
  <si>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</si>
  <si>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</si>
  <si>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</si>
  <si>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</si>
  <si>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</si>
  <si>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</si>
  <si>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</si>
  <si>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</si>
  <si>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</si>
  <si>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</si>
  <si>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</si>
  <si>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</si>
  <si>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</si>
  <si>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</si>
  <si>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</si>
  <si>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</si>
  <si>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</si>
  <si>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</si>
  <si>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</si>
  <si>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</si>
  <si>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</si>
  <si>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</si>
  <si>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</si>
  <si>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</si>
  <si>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</si>
  <si>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</si>
  <si>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</si>
  <si>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</si>
  <si>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</si>
  <si>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</si>
  <si>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</si>
  <si>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</si>
  <si>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</si>
  <si>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</si>
  <si>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</si>
  <si>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</si>
  <si>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</si>
  <si>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</si>
  <si>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</si>
  <si>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</si>
  <si>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</si>
  <si>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</si>
  <si>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</si>
  <si>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</si>
  <si>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</si>
  <si>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</si>
  <si>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</si>
  <si>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</si>
  <si>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</si>
  <si>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</si>
  <si>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</si>
  <si>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</si>
  <si>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</si>
  <si>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</si>
  <si>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</si>
  <si>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</si>
  <si>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</si>
  <si>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</si>
  <si>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</si>
  <si>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</si>
  <si>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</si>
  <si>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</si>
  <si>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</si>
  <si>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</si>
  <si>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</si>
  <si>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</si>
  <si>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</si>
  <si>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</si>
  <si>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</si>
  <si>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</si>
  <si>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</si>
  <si>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</si>
  <si>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</si>
  <si>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</si>
  <si>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</si>
  <si>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</si>
  <si>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</si>
  <si>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</si>
  <si>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</si>
  <si>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</si>
  <si>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</si>
  <si>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</si>
  <si>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</si>
  <si>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</si>
  <si>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</si>
  <si>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</si>
  <si>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</si>
  <si>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</si>
  <si>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</si>
  <si>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</si>
  <si>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</si>
  <si>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</si>
  <si>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</si>
  <si>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</si>
  <si>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</si>
  <si>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</si>
  <si>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</si>
  <si>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</si>
  <si>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</si>
  <si>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</si>
  <si>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</si>
  <si>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</si>
  <si>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</si>
  <si>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</si>
  <si>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</si>
  <si>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</si>
  <si>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</si>
  <si>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</si>
  <si>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</si>
  <si>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</si>
  <si>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</si>
  <si>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</si>
  <si>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</si>
  <si>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</si>
  <si>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</si>
  <si>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</si>
  <si>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</si>
  <si>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</si>
  <si>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</si>
  <si>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</si>
  <si>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</si>
  <si>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</si>
  <si>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</si>
  <si>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</si>
  <si>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</si>
  <si>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</si>
  <si>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</si>
  <si>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</si>
  <si>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</si>
  <si>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</si>
  <si>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</si>
  <si>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</si>
  <si>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</si>
  <si>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</si>
  <si>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</si>
  <si>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</si>
  <si>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</si>
  <si>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</si>
  <si>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</si>
  <si>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</si>
  <si>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</si>
  <si>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</si>
  <si>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</si>
  <si>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</si>
  <si>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</si>
  <si>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</si>
  <si>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</si>
  <si>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</si>
  <si>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</si>
  <si>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</si>
  <si>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</si>
  <si>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</si>
  <si>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</si>
  <si>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</si>
  <si>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</si>
  <si>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</si>
  <si>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</si>
  <si>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</si>
  <si>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</si>
  <si>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</si>
  <si>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</si>
  <si>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</si>
  <si>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</si>
  <si>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</si>
  <si>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</si>
  <si>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</si>
  <si>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</si>
  <si>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</si>
  <si>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</si>
  <si>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</si>
  <si>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</si>
  <si>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</si>
  <si>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</si>
  <si>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</si>
  <si>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</si>
  <si>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</si>
  <si>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</si>
  <si>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</si>
  <si>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</si>
  <si>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</si>
  <si>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</si>
  <si>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</si>
  <si>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</si>
  <si>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</si>
  <si>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</si>
  <si>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</si>
  <si>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</si>
  <si>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</si>
  <si>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</si>
  <si>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</si>
  <si>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</si>
  <si>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</si>
  <si>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</si>
  <si>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</si>
  <si>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</si>
  <si>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</si>
  <si>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</si>
  <si>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</si>
  <si>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</si>
  <si>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</si>
  <si>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</si>
  <si>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</si>
  <si>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</si>
  <si>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</si>
  <si>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</si>
  <si>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</si>
  <si>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</si>
  <si>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</si>
  <si>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</si>
  <si>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</si>
  <si>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</si>
  <si>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</si>
  <si>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</si>
  <si>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</si>
  <si>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</si>
  <si>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</si>
  <si>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</si>
  <si>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</si>
  <si>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</si>
  <si>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</si>
  <si>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</si>
  <si>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</si>
  <si>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</si>
  <si>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</si>
  <si>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</si>
  <si>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</si>
  <si>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</si>
  <si>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</si>
  <si>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</si>
  <si>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</si>
  <si>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</si>
  <si>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</si>
  <si>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</si>
  <si>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</si>
  <si>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</si>
  <si>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</si>
  <si>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</si>
  <si>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</si>
  <si>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</si>
  <si>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</si>
  <si>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</si>
  <si>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</si>
  <si>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</si>
  <si>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</si>
  <si>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</si>
  <si>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</si>
  <si>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</si>
  <si>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</si>
  <si>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</si>
  <si>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</si>
  <si>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</si>
  <si>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</si>
  <si>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</si>
  <si>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</si>
  <si>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</si>
  <si>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</si>
  <si>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</si>
  <si>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</si>
  <si>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</si>
  <si>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</si>
  <si>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</si>
  <si>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</si>
  <si>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</si>
  <si>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</si>
  <si>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</si>
  <si>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</si>
  <si>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</si>
  <si>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</si>
  <si>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</si>
  <si>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</si>
  <si>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</si>
  <si>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</si>
  <si>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</si>
  <si>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</si>
  <si>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</si>
  <si>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</si>
  <si>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</si>
  <si>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</si>
  <si>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</si>
  <si>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</si>
  <si>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</si>
  <si>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</si>
  <si>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</si>
  <si>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</si>
  <si>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</si>
  <si>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</si>
  <si>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</si>
  <si>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</si>
  <si>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</si>
  <si>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</si>
  <si>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</si>
  <si>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</si>
  <si>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</si>
  <si>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</si>
  <si>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</si>
  <si>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</si>
  <si>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</si>
  <si>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</si>
  <si>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</si>
  <si>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</si>
  <si>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</si>
  <si>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</si>
  <si>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</si>
  <si>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</si>
  <si>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</si>
  <si>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</si>
  <si>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</si>
  <si>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</si>
  <si>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</si>
  <si>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</si>
  <si>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</si>
  <si>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</si>
  <si>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</si>
  <si>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</si>
  <si>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</si>
  <si>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</si>
  <si>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</si>
  <si>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</si>
  <si>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</si>
  <si>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</si>
  <si>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</si>
  <si>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</si>
  <si>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</si>
  <si>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</si>
  <si>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</si>
  <si>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</si>
  <si>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</si>
  <si>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</si>
  <si>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</si>
  <si>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</si>
  <si>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</si>
  <si>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</si>
  <si>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</si>
  <si>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</si>
  <si>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</si>
  <si>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</si>
  <si>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</si>
  <si>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</si>
  <si>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</si>
  <si>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</si>
  <si>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</si>
  <si>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</si>
  <si>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</si>
  <si>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</si>
  <si>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</si>
  <si>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</si>
  <si>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</si>
  <si>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</si>
  <si>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</si>
  <si>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</si>
  <si>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</si>
  <si>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</si>
  <si>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</si>
  <si>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</si>
  <si>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</si>
  <si>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</si>
  <si>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</si>
  <si>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</si>
  <si>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</si>
  <si>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</si>
  <si>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</si>
  <si>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</si>
  <si>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</si>
  <si>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</si>
  <si>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</si>
  <si>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</si>
  <si>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</si>
  <si>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</si>
  <si>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</si>
  <si>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</si>
  <si>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</si>
  <si>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</si>
  <si>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</si>
  <si>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</si>
  <si>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</si>
  <si>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</si>
  <si>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</si>
  <si>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</si>
  <si>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</si>
  <si>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</si>
  <si>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</si>
  <si>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</si>
  <si>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</si>
  <si>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</si>
  <si>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</si>
  <si>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</si>
  <si>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</si>
  <si>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</si>
  <si>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</si>
  <si>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</si>
  <si>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</si>
  <si>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</si>
  <si>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</si>
  <si>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</si>
  <si>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</si>
  <si>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</si>
  <si>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</si>
  <si>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</si>
  <si>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</si>
  <si>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</si>
  <si>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</si>
  <si>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</si>
  <si>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</si>
  <si>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</si>
  <si>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</si>
  <si>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</si>
  <si>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</si>
  <si>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</si>
  <si>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</si>
  <si>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</si>
  <si>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</si>
  <si>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</si>
  <si>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</si>
  <si>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</si>
  <si>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</si>
  <si>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</si>
  <si>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</si>
  <si>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</si>
  <si>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</si>
  <si>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</si>
  <si>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</si>
  <si>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</si>
  <si>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</si>
  <si>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</si>
  <si>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</si>
  <si>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</si>
  <si>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</si>
  <si>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</si>
  <si>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</si>
  <si>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</si>
  <si>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</si>
  <si>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</si>
  <si>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</si>
  <si>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</si>
  <si>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</si>
  <si>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</si>
  <si>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</si>
  <si>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</si>
  <si>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</si>
  <si>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</si>
  <si>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</si>
  <si>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</si>
  <si>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</si>
  <si>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</si>
  <si>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</si>
  <si>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</si>
  <si>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</si>
  <si>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</si>
  <si>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</si>
  <si>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</si>
  <si>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</si>
  <si>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</si>
  <si>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</si>
  <si>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</si>
  <si>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</si>
  <si>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</si>
  <si>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</si>
  <si>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</si>
  <si>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</si>
  <si>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</si>
  <si>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</si>
  <si>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</si>
  <si>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</si>
  <si>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</si>
  <si>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</si>
  <si>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</si>
  <si>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</si>
  <si>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</si>
  <si>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</si>
  <si>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</si>
  <si>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</si>
  <si>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</si>
  <si>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</si>
  <si>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</si>
  <si>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</si>
  <si>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</si>
  <si>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</si>
  <si>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</si>
  <si>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</si>
  <si>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</si>
  <si>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</si>
  <si>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</si>
  <si>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</si>
  <si>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</si>
  <si>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</si>
  <si>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</si>
  <si>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</si>
  <si>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</si>
  <si>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</si>
  <si>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</si>
  <si>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</si>
  <si>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</si>
  <si>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</si>
  <si>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</si>
  <si>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</si>
  <si>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</si>
  <si>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</si>
  <si>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</si>
  <si>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</si>
  <si>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</si>
  <si>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</si>
  <si>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</si>
  <si>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</si>
  <si>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</si>
  <si>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</si>
  <si>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</si>
  <si>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</si>
  <si>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</si>
  <si>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</si>
  <si>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</si>
  <si>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</si>
  <si>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</si>
  <si>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</si>
  <si>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</si>
  <si>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</si>
  <si>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</si>
  <si>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</si>
  <si>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</si>
  <si>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</si>
  <si>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</si>
  <si>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</si>
  <si>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</si>
  <si>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</si>
  <si>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</si>
  <si>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</si>
  <si>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</si>
  <si>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</si>
  <si>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</si>
  <si>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</si>
  <si>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</si>
  <si>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</si>
  <si>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</si>
  <si>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</si>
  <si>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</si>
  <si>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</si>
  <si>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</si>
  <si>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</si>
  <si>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</si>
  <si>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</si>
  <si>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</si>
  <si>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</si>
  <si>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</si>
  <si>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</si>
  <si>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</si>
  <si>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</si>
  <si>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</si>
  <si>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</si>
  <si>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</si>
  <si>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</si>
  <si>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</si>
  <si>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</si>
  <si>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</si>
  <si>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</si>
  <si>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</si>
  <si>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</si>
  <si>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</si>
  <si>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</si>
  <si>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</si>
  <si>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</si>
  <si>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</si>
  <si>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</si>
  <si>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</si>
  <si>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</si>
  <si>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</si>
  <si>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</si>
  <si>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</si>
  <si>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</si>
  <si>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</si>
  <si>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</si>
  <si>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</si>
  <si>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</si>
  <si>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</si>
  <si>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</si>
  <si>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</si>
  <si>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</si>
  <si>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</si>
  <si>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</si>
  <si>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</si>
  <si>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</si>
  <si>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</si>
  <si>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</si>
  <si>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</si>
  <si>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</si>
  <si>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</si>
  <si>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</si>
  <si>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</si>
  <si>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</si>
  <si>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</si>
  <si>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</si>
  <si>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</si>
  <si>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</si>
  <si>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</si>
  <si>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</si>
  <si>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</si>
  <si>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</si>
  <si>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</si>
  <si>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</si>
  <si>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</si>
  <si>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</si>
  <si>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</si>
  <si>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</si>
  <si>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</si>
  <si>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</si>
  <si>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</si>
  <si>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</si>
  <si>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</si>
  <si>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</si>
  <si>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</si>
  <si>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</si>
  <si>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</si>
  <si>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</si>
  <si>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</si>
  <si>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</si>
  <si>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</si>
  <si>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</si>
  <si>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</si>
  <si>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</si>
  <si>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</si>
  <si>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</si>
  <si>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</si>
  <si>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</si>
  <si>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</si>
  <si>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</si>
  <si>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</si>
  <si>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</si>
  <si>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</si>
  <si>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</si>
  <si>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</si>
  <si>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</si>
  <si>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</si>
  <si>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</si>
  <si>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</si>
  <si>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</si>
  <si>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</si>
  <si>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</si>
  <si>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</si>
  <si>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</si>
  <si>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</si>
  <si>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</si>
  <si>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</si>
  <si>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</si>
  <si>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</si>
  <si>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</si>
  <si>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</si>
  <si>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</si>
  <si>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</si>
  <si>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</si>
  <si>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</si>
  <si>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</si>
  <si>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</si>
  <si>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</si>
  <si>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</si>
  <si>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</si>
  <si>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</si>
  <si>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</si>
  <si>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</si>
  <si>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</si>
  <si>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</si>
  <si>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</si>
  <si>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</si>
  <si>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</si>
  <si>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</si>
  <si>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</si>
  <si>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</si>
  <si>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</si>
  <si>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</si>
  <si>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</si>
  <si>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</si>
  <si>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</si>
  <si>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</si>
  <si>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</si>
  <si>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</si>
  <si>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</si>
  <si>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</si>
  <si>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</si>
  <si>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</si>
  <si>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</si>
  <si>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</si>
  <si>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</si>
  <si>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</si>
  <si>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</si>
  <si>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</si>
  <si>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</si>
  <si>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</si>
  <si>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</si>
  <si>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</si>
  <si>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</si>
  <si>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</si>
  <si>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</si>
  <si>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</si>
  <si>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</si>
  <si>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</si>
  <si>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</si>
  <si>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</si>
  <si>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</si>
  <si>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</si>
  <si>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</si>
  <si>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</si>
  <si>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</si>
  <si>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</si>
  <si>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</si>
  <si>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</si>
  <si>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</si>
  <si>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</si>
  <si>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</si>
  <si>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</si>
  <si>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</si>
  <si>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</si>
  <si>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</si>
  <si>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</si>
  <si>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</si>
  <si>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</si>
  <si>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</si>
  <si>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</si>
  <si>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</si>
  <si>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</si>
  <si>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</si>
  <si>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</si>
  <si>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</si>
  <si>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</si>
  <si>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</si>
  <si>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</si>
  <si>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</si>
  <si>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</si>
  <si>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</si>
  <si>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</si>
  <si>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</si>
  <si>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</si>
  <si>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</si>
  <si>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</si>
  <si>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</si>
  <si>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</si>
  <si>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</si>
  <si>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</si>
  <si>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</si>
  <si>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</si>
  <si>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</si>
  <si>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</si>
  <si>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</si>
  <si>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</si>
  <si>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</si>
  <si>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</si>
  <si>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</si>
  <si>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</si>
  <si>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</si>
  <si>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</si>
  <si>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</si>
  <si>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</si>
  <si>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</si>
  <si>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</si>
  <si>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</si>
  <si>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</si>
  <si>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</si>
  <si>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</si>
  <si>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</si>
  <si>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</si>
  <si>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</si>
  <si>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</si>
  <si>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</si>
  <si>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</si>
  <si>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</si>
  <si>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</si>
  <si>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</si>
  <si>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</si>
  <si>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</si>
  <si>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</si>
  <si>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</si>
  <si>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</si>
  <si>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</si>
  <si>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</si>
  <si>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</si>
  <si>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</si>
  <si>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</si>
  <si>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</si>
  <si>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</si>
  <si>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</si>
  <si>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</si>
  <si>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</si>
  <si>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</si>
  <si>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</si>
  <si>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</si>
  <si>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</si>
  <si>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</si>
  <si>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</si>
  <si>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</si>
  <si>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</si>
  <si>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</si>
  <si>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</si>
  <si>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</si>
  <si>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</si>
  <si>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</si>
  <si>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</si>
  <si>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</si>
  <si>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</si>
  <si>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</si>
  <si>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</si>
  <si>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</si>
  <si>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</si>
  <si>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</si>
  <si>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</si>
  <si>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</si>
  <si>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</si>
  <si>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</si>
  <si>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</si>
  <si>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</si>
  <si>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</si>
  <si>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</si>
  <si>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</si>
  <si>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</si>
  <si>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</si>
  <si>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</si>
  <si>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</si>
  <si>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</si>
  <si>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</si>
  <si>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</si>
  <si>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</si>
  <si>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</si>
  <si>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</si>
  <si>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</si>
  <si>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</si>
  <si>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</si>
  <si>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</si>
  <si>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</si>
  <si>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</si>
  <si>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</si>
  <si>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</si>
  <si>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</si>
  <si>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</si>
  <si>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</si>
  <si>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</si>
  <si>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</si>
  <si>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</si>
  <si>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</si>
  <si>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</si>
  <si>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</si>
  <si>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</si>
  <si>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</si>
  <si>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</si>
  <si>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</si>
  <si>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</si>
  <si>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</si>
  <si>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</si>
  <si>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</si>
  <si>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</si>
  <si>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</si>
  <si>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</si>
  <si>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</si>
  <si>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</si>
  <si>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</si>
  <si>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</si>
  <si>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</si>
  <si>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</si>
  <si>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</si>
  <si>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</si>
  <si>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</si>
  <si>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</si>
  <si>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</si>
  <si>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</si>
  <si>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</si>
  <si>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</si>
  <si>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</si>
  <si>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</si>
  <si>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</si>
  <si>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</si>
  <si>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</si>
  <si>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</si>
  <si>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</si>
  <si>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</si>
  <si>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</si>
  <si>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</si>
  <si>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</si>
  <si>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</si>
  <si>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</si>
  <si>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</si>
  <si>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</si>
  <si>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</si>
  <si>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</si>
  <si>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</si>
  <si>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</si>
  <si>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</si>
  <si>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</si>
  <si>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</si>
  <si>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</si>
  <si>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</si>
  <si>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</si>
  <si>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</si>
  <si>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</si>
  <si>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</si>
  <si>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</si>
  <si>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</si>
  <si>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</si>
  <si>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</si>
  <si>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</si>
  <si>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</si>
  <si>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</si>
  <si>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</si>
  <si>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</si>
  <si>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</si>
  <si>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</si>
  <si>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</si>
  <si>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</si>
  <si>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</si>
  <si>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</si>
  <si>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</si>
  <si>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</si>
  <si>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</si>
  <si>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</si>
  <si>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</si>
  <si>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</si>
  <si>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</si>
  <si>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</si>
  <si>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</si>
  <si>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</si>
  <si>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</si>
  <si>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</si>
  <si>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</si>
  <si>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</si>
  <si>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</si>
  <si>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</si>
  <si>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</si>
  <si>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</si>
  <si>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</si>
  <si>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</si>
  <si>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</si>
  <si>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</si>
  <si>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</si>
  <si>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</si>
  <si>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</si>
  <si>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</si>
  <si>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</si>
  <si>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</si>
  <si>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</si>
  <si>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</si>
  <si>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</si>
  <si>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</si>
  <si>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</si>
  <si>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</si>
  <si>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</si>
  <si>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</si>
  <si>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</si>
  <si>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</si>
  <si>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</si>
  <si>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</si>
  <si>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</si>
  <si>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</si>
  <si>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</si>
  <si>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</si>
  <si>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</si>
  <si>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</si>
  <si>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</si>
  <si>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</si>
  <si>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</si>
  <si>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</si>
  <si>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</si>
  <si>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</si>
  <si>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</si>
  <si>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</si>
  <si>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</si>
  <si>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</si>
  <si>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</si>
  <si>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</si>
  <si>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</si>
  <si>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</si>
  <si>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</si>
  <si>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</si>
  <si>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</si>
  <si>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</si>
  <si>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</si>
  <si>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</si>
  <si>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</si>
  <si>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</si>
  <si>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</si>
  <si>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</si>
  <si>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</si>
  <si>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</si>
  <si>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</si>
  <si>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</si>
  <si>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</si>
  <si>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</si>
  <si>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</si>
  <si>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</si>
  <si>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</si>
  <si>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</si>
  <si>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</si>
  <si>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</si>
  <si>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</si>
  <si>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</si>
  <si>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</si>
  <si>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</si>
  <si>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</si>
  <si>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</si>
  <si>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</si>
  <si>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</si>
  <si>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</si>
  <si>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</si>
  <si>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</si>
  <si>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</si>
  <si>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</si>
  <si>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</si>
  <si>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</si>
  <si>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</si>
  <si>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</si>
  <si>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</si>
  <si>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</si>
  <si>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</si>
  <si>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</si>
  <si>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</si>
  <si>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</si>
  <si>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</si>
  <si>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</si>
  <si>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</si>
  <si>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</si>
  <si>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</si>
  <si>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</si>
  <si>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</si>
  <si>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</si>
  <si>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</si>
  <si>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</si>
  <si>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</si>
  <si>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</si>
  <si>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</si>
  <si>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</si>
  <si>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</si>
  <si>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</si>
  <si>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</si>
  <si>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</si>
  <si>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</si>
  <si>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</si>
  <si>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</si>
  <si>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</si>
  <si>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</si>
  <si>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</si>
  <si>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</si>
  <si>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</si>
  <si>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</si>
  <si>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</si>
  <si>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</si>
  <si>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</si>
  <si>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</si>
  <si>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</si>
  <si>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</si>
  <si>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</si>
  <si>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</si>
  <si>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</si>
  <si>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</si>
  <si>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</si>
  <si>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</si>
  <si>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</si>
  <si>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</si>
  <si>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</si>
  <si>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</si>
  <si>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</si>
  <si>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</si>
  <si>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</si>
  <si>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</si>
  <si>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</si>
  <si>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</si>
  <si>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</si>
  <si>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</si>
  <si>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</si>
  <si>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</si>
  <si>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</si>
  <si>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</si>
  <si>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</si>
  <si>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</si>
  <si>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</si>
  <si>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</si>
  <si>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</si>
  <si>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</si>
  <si>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</si>
  <si>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</si>
  <si>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</si>
  <si>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</si>
  <si>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</si>
  <si>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</si>
  <si>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</si>
  <si>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</si>
  <si>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</si>
  <si>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</si>
  <si>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</si>
  <si>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</si>
  <si>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</si>
  <si>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</si>
  <si>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</si>
  <si>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</si>
  <si>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</si>
  <si>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</si>
  <si>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</si>
  <si>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</si>
  <si>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</si>
  <si>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</si>
  <si>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</si>
  <si>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</si>
  <si>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</si>
  <si>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</si>
  <si>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</si>
  <si>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</si>
  <si>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</si>
  <si>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</si>
  <si>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</si>
  <si>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</si>
  <si>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</si>
  <si>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</si>
  <si>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</si>
  <si>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</si>
  <si>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</si>
  <si>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</si>
  <si>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</si>
  <si>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</si>
  <si>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</si>
  <si>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</si>
  <si>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</si>
  <si>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</si>
  <si>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</si>
  <si>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</si>
  <si>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</si>
  <si>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</si>
  <si>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</si>
  <si>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</si>
  <si>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</si>
  <si>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</si>
  <si>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</si>
  <si>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</si>
  <si>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</si>
  <si>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</si>
  <si>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</si>
  <si>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</si>
  <si>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</si>
  <si>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</si>
  <si>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</si>
  <si>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</si>
  <si>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</si>
  <si>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</si>
  <si>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</si>
  <si>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</si>
  <si>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</si>
  <si>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</si>
  <si>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</si>
  <si>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</si>
  <si>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</si>
  <si>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</si>
  <si>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</si>
  <si>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</si>
  <si>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</si>
  <si>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</si>
  <si>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</si>
  <si>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</si>
  <si>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</si>
  <si>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</si>
  <si>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</si>
  <si>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</si>
  <si>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</si>
  <si>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</si>
  <si>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</si>
  <si>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</si>
  <si>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</si>
  <si>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</si>
  <si>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</si>
  <si>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</si>
  <si>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</si>
  <si>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</si>
  <si>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</si>
  <si>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</si>
  <si>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</si>
  <si>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</si>
  <si>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</si>
  <si>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</si>
  <si>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</si>
  <si>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</si>
  <si>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</si>
  <si>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</si>
  <si>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</si>
  <si>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</si>
  <si>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</si>
  <si>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</si>
  <si>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</si>
  <si>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</si>
  <si>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</si>
  <si>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</si>
  <si>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</si>
  <si>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</si>
  <si>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</si>
  <si>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</si>
  <si>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</si>
  <si>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</si>
  <si>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</si>
  <si>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</si>
  <si>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</si>
  <si>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</si>
  <si>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</si>
  <si>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</si>
  <si>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</si>
  <si>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</si>
  <si>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</si>
  <si>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</si>
  <si>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</si>
  <si>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</si>
  <si>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</si>
  <si>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</si>
  <si>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</si>
  <si>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</si>
  <si>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</si>
  <si>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</si>
  <si>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</si>
  <si>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</si>
  <si>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</si>
  <si>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</si>
  <si>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</si>
  <si>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</si>
  <si>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</si>
  <si>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</si>
  <si>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</si>
  <si>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</si>
  <si>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</si>
  <si>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</si>
  <si>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</si>
  <si>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</si>
  <si>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</si>
  <si>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</si>
  <si>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</si>
  <si>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</si>
  <si>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</si>
  <si>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</si>
  <si>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</si>
  <si>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</si>
  <si>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</si>
  <si>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</si>
  <si>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</si>
  <si>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</si>
  <si>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</si>
  <si>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</si>
  <si>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</si>
  <si>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</si>
  <si>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</si>
  <si>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</si>
  <si>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</si>
  <si>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</si>
  <si>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</si>
  <si>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</si>
  <si>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</si>
  <si>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</si>
  <si>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</si>
  <si>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</si>
  <si>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</si>
  <si>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</si>
  <si>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</si>
  <si>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</si>
  <si>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</si>
  <si>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</si>
  <si>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</si>
  <si>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</si>
  <si>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</si>
  <si>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</si>
  <si>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</si>
  <si>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</si>
  <si>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</si>
  <si>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</si>
  <si>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</si>
  <si>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</si>
  <si>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</si>
  <si>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</si>
  <si>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</si>
  <si>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</si>
  <si>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</si>
  <si>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</si>
  <si>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</si>
  <si>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</si>
  <si>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</si>
  <si>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</si>
  <si>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</si>
  <si>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</si>
  <si>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</si>
  <si>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</si>
  <si>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</si>
  <si>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</si>
  <si>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</si>
  <si>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</si>
  <si>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</si>
  <si>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</si>
  <si>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</si>
  <si>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</si>
  <si>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</si>
  <si>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</si>
  <si>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</si>
  <si>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</si>
  <si>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</si>
  <si>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</si>
  <si>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</si>
  <si>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</si>
  <si>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</si>
  <si>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</si>
  <si>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</si>
  <si>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</si>
  <si>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</si>
  <si>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</si>
  <si>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</si>
  <si>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</si>
  <si>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</si>
  <si>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</si>
  <si>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</si>
  <si>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</si>
  <si>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</si>
  <si>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</si>
  <si>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</si>
  <si>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</si>
  <si>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</si>
  <si>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</si>
  <si>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</si>
  <si>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</si>
  <si>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</si>
  <si>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</si>
  <si>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</si>
  <si>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</si>
  <si>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</si>
  <si>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</si>
  <si>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</si>
  <si>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</si>
  <si>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</si>
  <si>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</si>
  <si>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</si>
  <si>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</si>
  <si>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</si>
  <si>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</si>
  <si>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</si>
  <si>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</si>
  <si>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</si>
  <si>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</si>
  <si>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</si>
  <si>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</si>
  <si>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</si>
  <si>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</si>
  <si>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</si>
  <si>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</si>
  <si>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</si>
  <si>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</si>
  <si>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</si>
  <si>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</si>
  <si>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</si>
  <si>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</si>
  <si>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</si>
  <si>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</si>
  <si>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</si>
  <si>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</si>
  <si>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</si>
  <si>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</si>
  <si>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</si>
  <si>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</si>
  <si>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</si>
  <si>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</si>
  <si>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</si>
  <si>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</si>
  <si>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</si>
  <si>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</si>
  <si>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</si>
  <si>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</si>
  <si>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</si>
  <si>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</si>
  <si>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</si>
  <si>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</si>
  <si>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</si>
  <si>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</si>
  <si>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</si>
  <si>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</si>
  <si>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</si>
  <si>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</si>
  <si>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</si>
  <si>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</si>
  <si>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</si>
  <si>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</si>
  <si>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</si>
  <si>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</si>
  <si>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</si>
  <si>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</si>
  <si>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</si>
  <si>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</si>
  <si>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</si>
  <si>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</si>
  <si>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</si>
  <si>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</si>
  <si>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</si>
  <si>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</si>
  <si>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</si>
  <si>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</si>
  <si>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</si>
  <si>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</si>
  <si>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</si>
  <si>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</si>
  <si>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</si>
  <si>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</si>
  <si>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</si>
  <si>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</si>
  <si>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</si>
  <si>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</si>
  <si>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</si>
  <si>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</si>
  <si>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</si>
  <si>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</si>
  <si>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</si>
  <si>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</si>
  <si>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</si>
  <si>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</si>
  <si>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</si>
  <si>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</si>
  <si>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</si>
  <si>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</si>
  <si>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</si>
  <si>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</si>
  <si>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</si>
  <si>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</si>
  <si>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</si>
  <si>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</si>
  <si>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</si>
  <si>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</si>
  <si>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</si>
  <si>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</si>
  <si>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</si>
  <si>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</si>
  <si>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</si>
  <si>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</si>
  <si>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</si>
  <si>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</si>
  <si>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</si>
  <si>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</si>
  <si>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</si>
  <si>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</si>
  <si>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</si>
  <si>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</si>
  <si>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</si>
  <si>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</si>
  <si>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</si>
  <si>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</si>
  <si>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</si>
  <si>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</si>
  <si>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</si>
  <si>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</si>
  <si>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</si>
  <si>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</si>
  <si>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</si>
  <si>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</si>
  <si>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</si>
  <si>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</si>
  <si>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</si>
  <si>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</si>
  <si>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</si>
  <si>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</si>
  <si>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</si>
  <si>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</si>
  <si>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</si>
  <si>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</si>
  <si>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</si>
  <si>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</si>
  <si>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</si>
  <si>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</si>
  <si>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</si>
  <si>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</si>
  <si>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</si>
  <si>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</si>
  <si>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</si>
  <si>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</si>
  <si>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</si>
  <si>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</si>
  <si>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</si>
  <si>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</si>
  <si>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</si>
  <si>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</si>
  <si>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</si>
  <si>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</si>
  <si>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</si>
  <si>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</si>
  <si>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</si>
  <si>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</si>
  <si>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</si>
  <si>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</si>
  <si>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</si>
  <si>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</si>
  <si>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</si>
  <si>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</si>
  <si>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</si>
  <si>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</si>
  <si>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</si>
  <si>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</si>
  <si>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</si>
  <si>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</si>
  <si>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</si>
  <si>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</si>
  <si>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</si>
  <si>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</si>
  <si>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</si>
  <si>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</si>
  <si>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</si>
  <si>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</si>
  <si>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</si>
  <si>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</si>
  <si>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</si>
  <si>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</si>
  <si>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</si>
  <si>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</si>
  <si>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</si>
  <si>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</si>
  <si>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</si>
  <si>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</si>
  <si>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</si>
  <si>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</si>
  <si>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</si>
  <si>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</si>
  <si>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</si>
  <si>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</si>
  <si>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</si>
  <si>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</si>
  <si>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</si>
  <si>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</si>
  <si>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</si>
  <si>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</si>
  <si>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</si>
  <si>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</si>
  <si>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</si>
  <si>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</si>
  <si>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</si>
  <si>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</si>
  <si>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</si>
  <si>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</si>
  <si>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</si>
  <si>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</si>
  <si>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</si>
  <si>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</si>
  <si>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</si>
  <si>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</si>
  <si>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</si>
  <si>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</si>
  <si>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</si>
  <si>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</si>
  <si>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</si>
  <si>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</si>
  <si>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</si>
  <si>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</si>
  <si>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</si>
  <si>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</si>
  <si>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</si>
  <si>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</si>
  <si>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</si>
  <si>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</si>
  <si>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</si>
  <si>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</si>
  <si>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</si>
  <si>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</si>
  <si>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</si>
  <si>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</si>
  <si>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</si>
  <si>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</si>
  <si>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</si>
  <si>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</si>
  <si>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</si>
  <si>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</si>
  <si>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</si>
  <si>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</si>
  <si>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</si>
  <si>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</si>
  <si>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</si>
  <si>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</si>
  <si>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</si>
  <si>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</si>
  <si>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</si>
  <si>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</si>
  <si>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</si>
  <si>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</si>
  <si>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</si>
  <si>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</si>
  <si>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</si>
  <si>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</si>
  <si>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</si>
  <si>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</si>
  <si>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</si>
  <si>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</si>
  <si>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</si>
  <si>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</si>
  <si>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</si>
  <si>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</si>
  <si>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</si>
  <si>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</si>
  <si>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</si>
  <si>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</si>
  <si>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</si>
  <si>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</si>
  <si>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</si>
  <si>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</si>
  <si>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</si>
  <si>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</si>
  <si>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</si>
  <si>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</si>
  <si>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</si>
  <si>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</si>
  <si>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</si>
  <si>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</si>
  <si>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</si>
  <si>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</si>
  <si>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</si>
  <si>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</si>
  <si>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</si>
  <si>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</si>
  <si>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</si>
  <si>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</si>
  <si>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</si>
  <si>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</si>
  <si>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</si>
  <si>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</si>
  <si>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</si>
  <si>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</si>
  <si>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</si>
  <si>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</si>
  <si>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</si>
  <si>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</si>
  <si>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</si>
  <si>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</si>
  <si>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</si>
  <si>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</si>
  <si>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</si>
  <si>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</si>
  <si>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</si>
  <si>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</si>
  <si>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</si>
  <si>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</si>
  <si>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</si>
  <si>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</si>
  <si>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</si>
  <si>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</si>
  <si>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</si>
  <si>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</si>
  <si>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</si>
  <si>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</si>
  <si>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</si>
  <si>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</si>
  <si>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</si>
  <si>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</si>
  <si>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</si>
  <si>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</si>
  <si>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</si>
  <si>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</si>
  <si>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</si>
  <si>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</si>
  <si>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</si>
  <si>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</si>
  <si>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</si>
  <si>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</si>
  <si>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</si>
  <si>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</si>
  <si>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</si>
  <si>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</si>
  <si>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</si>
  <si>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</si>
  <si>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</si>
  <si>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</si>
  <si>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</si>
  <si>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</si>
  <si>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</si>
  <si>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</si>
  <si>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</si>
  <si>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</si>
  <si>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</si>
  <si>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</si>
  <si>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</si>
  <si>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</si>
  <si>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</si>
  <si>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</si>
  <si>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</si>
  <si>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</si>
  <si>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</si>
  <si>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</si>
  <si>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</si>
  <si>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</si>
  <si>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</si>
  <si>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</si>
  <si>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</si>
  <si>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</si>
  <si>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</si>
  <si>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</si>
  <si>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</si>
  <si>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</si>
  <si>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</si>
  <si>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</si>
  <si>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</si>
  <si>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</si>
  <si>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</si>
  <si>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</si>
  <si>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</si>
  <si>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</si>
  <si>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</si>
  <si>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</si>
  <si>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</si>
  <si>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</si>
  <si>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</si>
  <si>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</si>
  <si>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</si>
  <si>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</si>
  <si>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</si>
  <si>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</si>
  <si>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</si>
  <si>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</si>
  <si>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</si>
  <si>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</si>
  <si>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</si>
  <si>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</si>
  <si>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</si>
  <si>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</si>
  <si>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</si>
  <si>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</si>
  <si>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</si>
  <si>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</si>
  <si>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</si>
  <si>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</si>
  <si>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</si>
  <si>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</si>
  <si>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</si>
  <si>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</si>
  <si>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</si>
  <si>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</si>
  <si>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</si>
  <si>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</si>
  <si>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</si>
  <si>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</si>
  <si>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</si>
  <si>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</si>
  <si>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</si>
  <si>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</si>
  <si>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</si>
  <si>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</si>
  <si>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</si>
  <si>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</si>
  <si>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</si>
  <si>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</si>
  <si>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</si>
  <si>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</si>
  <si>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</si>
  <si>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</si>
  <si>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</si>
  <si>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</si>
  <si>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</si>
  <si>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</si>
  <si>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</si>
  <si>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</si>
  <si>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</si>
  <si>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</si>
  <si>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</si>
  <si>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</si>
  <si>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</si>
  <si>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</si>
  <si>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</si>
  <si>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</si>
  <si>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</si>
  <si>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</si>
  <si>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</si>
  <si>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</si>
  <si>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</si>
  <si>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</si>
  <si>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</si>
  <si>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</si>
  <si>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</si>
  <si>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</si>
  <si>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</si>
  <si>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</si>
  <si>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</si>
  <si>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</si>
  <si>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</si>
  <si>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</si>
  <si>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</si>
  <si>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</si>
  <si>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</si>
  <si>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</si>
  <si>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</si>
  <si>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</si>
  <si>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</si>
  <si>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</si>
  <si>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</si>
  <si>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</si>
  <si>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</si>
  <si>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</si>
  <si>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</si>
  <si>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</si>
  <si>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</si>
  <si>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</si>
  <si>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</si>
  <si>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</si>
  <si>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</si>
  <si>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</si>
  <si>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</si>
  <si>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</si>
  <si>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</si>
  <si>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</si>
  <si>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</si>
  <si>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</si>
  <si>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</si>
  <si>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</si>
  <si>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</si>
  <si>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</si>
  <si>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</si>
  <si>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</si>
  <si>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</si>
  <si>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</si>
  <si>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</si>
  <si>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</si>
  <si>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</si>
  <si>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</si>
  <si>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</si>
  <si>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</si>
  <si>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</si>
  <si>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</si>
  <si>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</si>
  <si>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</si>
  <si>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</si>
  <si>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</si>
  <si>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</si>
  <si>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</si>
  <si>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</si>
  <si>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</si>
  <si>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</si>
  <si>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</si>
  <si>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</si>
  <si>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</si>
  <si>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</si>
  <si>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</si>
  <si>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</si>
  <si>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</si>
  <si>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</si>
  <si>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</si>
  <si>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</si>
  <si>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</si>
  <si>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</si>
  <si>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</si>
  <si>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</si>
  <si>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</si>
  <si>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</si>
  <si>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</si>
  <si>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</si>
  <si>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</si>
  <si>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</si>
  <si>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</si>
  <si>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</si>
  <si>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</si>
  <si>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</si>
  <si>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</si>
  <si>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</si>
  <si>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</si>
  <si>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</si>
  <si>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</si>
  <si>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</si>
  <si>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</si>
  <si>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</si>
  <si>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</si>
  <si>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</si>
  <si>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</si>
  <si>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</si>
  <si>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</si>
  <si>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</si>
  <si>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</si>
  <si>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</si>
  <si>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</si>
  <si>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</si>
  <si>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</si>
  <si>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</si>
  <si>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</si>
  <si>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</si>
  <si>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</si>
  <si>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</si>
  <si>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</si>
  <si>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</si>
  <si>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</si>
  <si>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</si>
  <si>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</si>
  <si>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</si>
  <si>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</si>
  <si>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</si>
  <si>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</si>
  <si>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</si>
  <si>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</si>
  <si>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</si>
  <si>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</si>
  <si>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</si>
  <si>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</si>
  <si>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</si>
  <si>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</si>
  <si>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</si>
  <si>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</si>
  <si>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</si>
  <si>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</si>
  <si>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</si>
  <si>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</si>
  <si>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</si>
  <si>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</si>
  <si>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</si>
  <si>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</si>
  <si>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</si>
  <si>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</si>
  <si>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</si>
  <si>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</si>
  <si>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</si>
  <si>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</si>
  <si>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</si>
  <si>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</si>
  <si>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</si>
  <si>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</si>
  <si>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</si>
  <si>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</si>
  <si>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</si>
  <si>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</si>
  <si>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</si>
  <si>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</si>
  <si>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</si>
  <si>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</si>
  <si>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</si>
  <si>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</si>
  <si>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</si>
  <si>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</si>
  <si>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</si>
  <si>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</si>
  <si>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</si>
  <si>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</si>
  <si>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</si>
  <si>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</si>
  <si>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</si>
  <si>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</si>
  <si>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</si>
  <si>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</si>
  <si>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</si>
  <si>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</si>
  <si>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</si>
  <si>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</si>
  <si>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</si>
  <si>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</si>
  <si>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</si>
  <si>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</si>
  <si>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</si>
  <si>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</si>
  <si>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</si>
  <si>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</si>
  <si>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</si>
  <si>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</si>
  <si>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</si>
  <si>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</si>
  <si>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</si>
  <si>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</si>
  <si>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</si>
  <si>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</si>
  <si>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</si>
  <si>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</si>
  <si>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</si>
  <si>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</si>
  <si>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</si>
  <si>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</si>
  <si>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</si>
  <si>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</si>
  <si>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</si>
  <si>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</si>
  <si>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</si>
  <si>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</si>
  <si>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</si>
  <si>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</si>
  <si>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</si>
  <si>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</si>
  <si>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</si>
  <si>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</si>
  <si>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</si>
  <si>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</si>
  <si>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</si>
  <si>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</si>
  <si>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</si>
  <si>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</si>
  <si>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</si>
  <si>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</si>
  <si>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</si>
  <si>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</si>
  <si>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</si>
  <si>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</si>
  <si>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</si>
  <si>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</si>
  <si>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</si>
  <si>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</si>
  <si>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</si>
  <si>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</si>
  <si>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</si>
  <si>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</si>
  <si>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</si>
  <si>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</si>
  <si>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</si>
  <si>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</si>
  <si>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</si>
  <si>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</si>
  <si>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</si>
  <si>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</si>
  <si>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</si>
  <si>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</si>
  <si>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</si>
  <si>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</si>
  <si>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</si>
  <si>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</si>
  <si>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</si>
  <si>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</si>
  <si>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</si>
  <si>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</si>
  <si>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</si>
  <si>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</si>
  <si>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</si>
  <si>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</si>
  <si>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</si>
  <si>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</si>
  <si>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</si>
  <si>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</si>
  <si>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</si>
  <si>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</si>
  <si>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</si>
  <si>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</si>
  <si>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</si>
  <si>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</si>
  <si>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</si>
  <si>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</si>
  <si>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</si>
  <si>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</si>
  <si>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</si>
  <si>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</si>
  <si>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</si>
  <si>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</si>
  <si>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</si>
  <si>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</si>
  <si>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</si>
  <si>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</si>
  <si>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</si>
  <si>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</si>
  <si>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</si>
  <si>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</si>
  <si>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</si>
  <si>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</si>
  <si>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</si>
  <si>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</si>
  <si>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</si>
  <si>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</si>
  <si>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</si>
  <si>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</si>
  <si>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</si>
  <si>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</si>
  <si>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</si>
  <si>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</si>
  <si>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</si>
  <si>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</si>
  <si>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</si>
  <si>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</si>
  <si>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</si>
  <si>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</si>
  <si>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</si>
  <si>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</si>
  <si>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</si>
  <si>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</si>
  <si>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</si>
  <si>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</si>
  <si>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</si>
  <si>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</si>
  <si>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</si>
  <si>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</si>
  <si>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</si>
  <si>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</si>
  <si>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</si>
  <si>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</si>
  <si>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</si>
  <si>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</si>
  <si>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</si>
  <si>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</si>
  <si>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</si>
  <si>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</si>
  <si>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</si>
  <si>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</si>
  <si>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</si>
  <si>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</si>
  <si>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</si>
  <si>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</si>
  <si>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</si>
  <si>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</si>
  <si>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</si>
  <si>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</si>
  <si>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</si>
  <si>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</si>
  <si>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</si>
  <si>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</si>
  <si>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</si>
  <si>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</si>
  <si>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</si>
  <si>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</si>
  <si>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</si>
  <si>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</si>
  <si>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</si>
  <si>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</si>
  <si>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</si>
  <si>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</si>
  <si>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</si>
  <si>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</si>
  <si>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</si>
  <si>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</si>
  <si>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</si>
  <si>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</si>
  <si>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</si>
  <si>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</si>
  <si>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</si>
  <si>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</si>
  <si>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</si>
  <si>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</si>
  <si>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</si>
  <si>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</si>
  <si>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</si>
  <si>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</si>
  <si>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</si>
  <si>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</si>
  <si>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</si>
  <si>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</si>
  <si>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</si>
  <si>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</si>
  <si>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</si>
  <si>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</si>
  <si>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</si>
  <si>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</si>
  <si>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</si>
  <si>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</si>
  <si>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</si>
  <si>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</si>
  <si>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</si>
  <si>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</si>
  <si>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</si>
  <si>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</si>
  <si>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</si>
  <si>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</si>
  <si>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</si>
  <si>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</si>
  <si>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</si>
  <si>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</si>
  <si>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</si>
  <si>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</si>
  <si>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</si>
  <si>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</si>
  <si>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</si>
  <si>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</si>
  <si>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</si>
  <si>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</si>
  <si>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</si>
  <si>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</si>
  <si>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</si>
  <si>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</si>
  <si>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</si>
  <si>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</si>
  <si>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</si>
  <si>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</si>
  <si>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</si>
  <si>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</si>
  <si>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</si>
  <si>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</si>
  <si>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</si>
  <si>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</si>
  <si>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</si>
  <si>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</si>
  <si>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</si>
  <si>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</si>
  <si>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</si>
  <si>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</si>
  <si>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</si>
  <si>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</si>
  <si>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</si>
  <si>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</si>
  <si>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</si>
  <si>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</si>
  <si>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</si>
  <si>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</si>
  <si>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</si>
  <si>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</si>
  <si>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</si>
  <si>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</si>
  <si>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</si>
  <si>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</si>
  <si>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</si>
  <si>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</si>
  <si>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</si>
  <si>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</si>
  <si>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</si>
  <si>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</si>
  <si>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</si>
  <si>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</si>
  <si>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</si>
  <si>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</si>
  <si>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</si>
  <si>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</si>
  <si>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</si>
  <si>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</si>
  <si>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</si>
  <si>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</si>
  <si>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</si>
  <si>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</si>
  <si>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</si>
  <si>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</si>
  <si>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</si>
  <si>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</si>
  <si>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</si>
  <si>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</si>
  <si>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</si>
  <si>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</si>
  <si>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</si>
  <si>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</si>
  <si>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</si>
  <si>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</si>
  <si>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</si>
  <si>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</si>
  <si>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</si>
  <si>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</si>
  <si>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</si>
  <si>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</si>
  <si>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</si>
  <si>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</si>
  <si>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</si>
  <si>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</si>
  <si>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</si>
  <si>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</si>
  <si>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</si>
  <si>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</si>
  <si>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</si>
  <si>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</si>
  <si>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</si>
  <si>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</si>
  <si>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</si>
  <si>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</si>
  <si>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</si>
  <si>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</si>
  <si>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</si>
  <si>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</si>
  <si>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</si>
  <si>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</si>
  <si>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</si>
  <si>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</si>
  <si>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</si>
  <si>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</si>
  <si>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</si>
  <si>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</si>
  <si>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</si>
  <si>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</si>
  <si>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</si>
  <si>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</si>
  <si>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</si>
  <si>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</si>
  <si>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</si>
  <si>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</si>
  <si>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</si>
  <si>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</si>
  <si>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</si>
  <si>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</si>
  <si>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</si>
  <si>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</si>
  <si>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</si>
  <si>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</si>
  <si>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</si>
  <si>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</si>
  <si>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</si>
  <si>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</si>
  <si>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</si>
  <si>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</si>
  <si>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</si>
  <si>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</si>
  <si>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</si>
  <si>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</si>
  <si>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</si>
  <si>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</si>
  <si>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</si>
  <si>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</si>
  <si>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</si>
  <si>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</si>
  <si>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</si>
  <si>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</si>
  <si>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</si>
  <si>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</si>
  <si>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</si>
  <si>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</si>
  <si>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</si>
  <si>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</si>
  <si>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</si>
  <si>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</si>
  <si>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</si>
  <si>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</si>
  <si>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</si>
  <si>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</si>
  <si>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</si>
  <si>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</si>
  <si>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</si>
  <si>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</si>
  <si>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</si>
  <si>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</si>
  <si>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</si>
  <si>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</si>
  <si>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</si>
  <si>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</si>
  <si>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</si>
  <si>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</si>
  <si>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</si>
  <si>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</si>
  <si>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</si>
  <si>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</si>
  <si>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</si>
  <si>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</si>
  <si>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</si>
  <si>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</si>
  <si>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</si>
  <si>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</si>
  <si>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</si>
  <si>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</si>
  <si>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</si>
  <si>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</si>
  <si>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</si>
  <si>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</si>
  <si>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</si>
  <si>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</si>
  <si>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</si>
  <si>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</si>
  <si>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</si>
  <si>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</si>
  <si>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</si>
  <si>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</si>
  <si>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</si>
  <si>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</si>
  <si>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</si>
  <si>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</si>
  <si>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</si>
  <si>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</si>
  <si>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</si>
  <si>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</si>
  <si>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</si>
  <si>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</si>
  <si>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</si>
  <si>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</si>
  <si>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</si>
  <si>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</si>
  <si>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</si>
  <si>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</si>
  <si>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</si>
  <si>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</si>
  <si>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</si>
  <si>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</si>
  <si>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</si>
  <si>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</si>
  <si>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</si>
  <si>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</si>
  <si>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</si>
  <si>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</si>
  <si>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</si>
  <si>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</si>
  <si>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</si>
  <si>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</si>
  <si>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</si>
  <si>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</si>
  <si>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</si>
  <si>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</si>
  <si>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</si>
  <si>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</si>
  <si>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</si>
  <si>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</si>
  <si>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</si>
  <si>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</si>
  <si>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</si>
  <si>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</si>
  <si>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</si>
  <si>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</si>
  <si>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</si>
  <si>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</si>
  <si>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</si>
  <si>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</si>
  <si>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</si>
  <si>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</si>
  <si>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</si>
  <si>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</si>
  <si>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</si>
  <si>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</si>
  <si>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</si>
  <si>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</si>
  <si>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</si>
  <si>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</si>
  <si>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</si>
  <si>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</si>
  <si>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</si>
  <si>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</si>
  <si>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</si>
  <si>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</si>
  <si>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</si>
  <si>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</si>
  <si>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</si>
  <si>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</si>
  <si>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</si>
  <si>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</si>
  <si>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</si>
  <si>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</si>
  <si>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</si>
  <si>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</si>
  <si>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</si>
  <si>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</si>
  <si>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</si>
  <si>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</si>
  <si>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</si>
  <si>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</si>
  <si>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</si>
  <si>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</si>
  <si>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</si>
  <si>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</si>
  <si>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</si>
  <si>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</si>
  <si>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</si>
  <si>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</si>
  <si>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</si>
  <si>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</si>
  <si>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</si>
  <si>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</si>
  <si>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</si>
  <si>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</si>
  <si>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</si>
  <si>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</si>
  <si>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</si>
  <si>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</si>
  <si>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</si>
  <si>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</si>
  <si>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</si>
  <si>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</si>
  <si>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</si>
  <si>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</si>
  <si>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</si>
  <si>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</si>
  <si>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</si>
  <si>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</si>
  <si>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</si>
  <si>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</si>
  <si>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</si>
  <si>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</si>
  <si>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</si>
  <si>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</si>
  <si>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</si>
  <si>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</si>
  <si>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</si>
  <si>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</si>
  <si>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</si>
  <si>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</si>
  <si>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</si>
  <si>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</si>
  <si>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</si>
  <si>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</si>
  <si>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</si>
  <si>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</si>
  <si>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</si>
  <si>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</si>
  <si>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</si>
  <si>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</si>
  <si>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</si>
  <si>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</si>
  <si>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</si>
  <si>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</si>
  <si>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</si>
  <si>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</si>
  <si>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</si>
  <si>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</si>
  <si>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</si>
  <si>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</si>
  <si>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</si>
  <si>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</si>
  <si>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</si>
  <si>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</si>
  <si>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</si>
  <si>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</si>
  <si>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</si>
  <si>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</si>
  <si>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</si>
  <si>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</si>
  <si>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</si>
  <si>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</si>
  <si>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</si>
  <si>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</si>
  <si>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</si>
  <si>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</si>
  <si>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</si>
  <si>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</si>
  <si>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</si>
  <si>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</si>
  <si>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</si>
  <si>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</si>
  <si>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</si>
  <si>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</si>
  <si>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</si>
  <si>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</si>
  <si>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</si>
  <si>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</si>
  <si>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</si>
  <si>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</si>
  <si>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</si>
  <si>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</si>
  <si>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</si>
  <si>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</si>
  <si>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</si>
  <si>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</si>
  <si>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</si>
  <si>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</si>
  <si>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</si>
  <si>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</si>
  <si>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</si>
  <si>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</si>
  <si>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</si>
  <si>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</si>
  <si>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</si>
  <si>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</si>
  <si>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</si>
  <si>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</si>
  <si>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</si>
  <si>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</si>
  <si>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</si>
  <si>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</si>
  <si>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</si>
  <si>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</si>
  <si>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</si>
  <si>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</si>
  <si>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</si>
  <si>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</si>
  <si>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</si>
  <si>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</si>
  <si>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</si>
  <si>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</si>
  <si>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</si>
  <si>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</si>
  <si>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</si>
  <si>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</si>
  <si>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</si>
  <si>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</si>
  <si>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</si>
  <si>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</si>
  <si>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</si>
  <si>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</si>
  <si>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</si>
  <si>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</si>
  <si>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</si>
  <si>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</si>
  <si>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</si>
  <si>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</si>
  <si>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</si>
  <si>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</si>
  <si>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</si>
  <si>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</si>
  <si>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</si>
  <si>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</si>
  <si>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</si>
  <si>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</si>
  <si>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</si>
  <si>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</si>
  <si>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</si>
  <si>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</si>
  <si>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</si>
  <si>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</si>
  <si>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</si>
  <si>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</si>
  <si>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</si>
  <si>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</si>
  <si>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</si>
  <si>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</si>
  <si>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</si>
  <si>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</si>
  <si>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</si>
  <si>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</si>
  <si>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</si>
  <si>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</si>
  <si>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</si>
  <si>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</si>
  <si>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</si>
  <si>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</si>
  <si>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</si>
  <si>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</si>
  <si>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</si>
  <si>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</si>
  <si>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</si>
  <si>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</si>
  <si>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</si>
  <si>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</si>
  <si>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</si>
  <si>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</si>
  <si>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</si>
  <si>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</si>
  <si>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</si>
  <si>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</si>
  <si>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</si>
  <si>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</si>
  <si>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</si>
  <si>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</si>
  <si>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</si>
  <si>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</si>
  <si>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</si>
  <si>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</si>
  <si>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</si>
  <si>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</si>
  <si>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</si>
  <si>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</si>
  <si>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</si>
  <si>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</si>
  <si>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</si>
  <si>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</si>
  <si>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</si>
  <si>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</si>
  <si>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</si>
  <si>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</si>
  <si>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</si>
  <si>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</si>
  <si>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</si>
  <si>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</si>
  <si>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</si>
  <si>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</si>
  <si>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</si>
  <si>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</si>
  <si>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</si>
  <si>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</si>
  <si>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</si>
  <si>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</si>
  <si>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</si>
  <si>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</si>
  <si>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</si>
  <si>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</si>
  <si>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</si>
  <si>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</si>
  <si>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</si>
  <si>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</si>
  <si>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</si>
  <si>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</si>
  <si>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</si>
  <si>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</si>
  <si>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</si>
  <si>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</si>
  <si>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</si>
  <si>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</si>
  <si>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</si>
  <si>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</si>
  <si>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</si>
  <si>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</si>
  <si>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</si>
  <si>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</si>
  <si>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</si>
  <si>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</si>
  <si>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</si>
  <si>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</si>
  <si>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</si>
  <si>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</si>
  <si>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</si>
  <si>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</si>
  <si>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</si>
  <si>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</si>
  <si>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</si>
  <si>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</si>
  <si>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</si>
  <si>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</si>
  <si>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</si>
  <si>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</si>
  <si>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</si>
  <si>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</si>
  <si>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</si>
  <si>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</si>
  <si>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</si>
  <si>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</si>
  <si>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</si>
  <si>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</si>
  <si>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</si>
  <si>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</si>
  <si>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</si>
  <si>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</si>
  <si>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</si>
  <si>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</si>
  <si>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</si>
  <si>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</si>
  <si>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</si>
  <si>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</si>
  <si>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</si>
  <si>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</si>
  <si>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</si>
  <si>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</si>
  <si>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</si>
  <si>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</si>
  <si>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</si>
  <si>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</si>
  <si>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</si>
  <si>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</si>
  <si>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</si>
  <si>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</si>
  <si>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</si>
  <si>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</si>
  <si>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</si>
  <si>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</si>
  <si>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</si>
  <si>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</si>
  <si>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</si>
  <si>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</si>
  <si>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</si>
  <si>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</si>
  <si>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</si>
  <si>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</si>
  <si>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</si>
  <si>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</si>
  <si>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</si>
  <si>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</si>
  <si>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</si>
  <si>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</si>
  <si>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</si>
  <si>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</si>
  <si>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</si>
  <si>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</si>
  <si>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</si>
  <si>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</si>
  <si>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</si>
  <si>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</si>
  <si>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</si>
  <si>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</si>
  <si>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</si>
  <si>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</si>
  <si>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</si>
  <si>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</si>
  <si>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</si>
  <si>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</si>
  <si>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</si>
  <si>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</si>
  <si>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</si>
  <si>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</si>
  <si>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</si>
  <si>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</si>
  <si>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</si>
  <si>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</si>
  <si>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</si>
  <si>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</si>
  <si>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</si>
  <si>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</si>
  <si>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</si>
  <si>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</si>
  <si>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</si>
  <si>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</si>
  <si>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</si>
  <si>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</si>
  <si>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</si>
  <si>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</si>
  <si>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</si>
  <si>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</si>
  <si>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</si>
  <si>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</si>
  <si>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</si>
  <si>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</si>
  <si>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</si>
  <si>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</si>
  <si>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</si>
  <si>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</si>
  <si>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</si>
  <si>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</si>
  <si>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</si>
  <si>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</si>
  <si>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</si>
  <si>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</si>
  <si>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</si>
  <si>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</si>
  <si>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</si>
  <si>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</si>
  <si>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</si>
  <si>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</si>
  <si>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</si>
  <si>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</si>
  <si>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</si>
  <si>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</si>
  <si>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</si>
  <si>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</si>
  <si>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</si>
  <si>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</si>
  <si>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</si>
  <si>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</si>
  <si>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</si>
  <si>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</si>
  <si>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</si>
  <si>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</si>
  <si>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</si>
  <si>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</si>
  <si>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</si>
  <si>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</si>
  <si>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</si>
  <si>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</si>
  <si>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</si>
  <si>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</si>
  <si>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</si>
  <si>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</si>
  <si>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</si>
  <si>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</si>
  <si>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</si>
  <si>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</si>
  <si>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</si>
  <si>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</si>
  <si>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</si>
  <si>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</si>
  <si>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</si>
  <si>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</si>
  <si>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</si>
  <si>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</si>
  <si>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</si>
  <si>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</si>
  <si>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</si>
  <si>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</si>
  <si>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</si>
  <si>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</si>
  <si>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</si>
  <si>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</si>
  <si>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</si>
  <si>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</si>
  <si>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</si>
  <si>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</si>
  <si>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</si>
  <si>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</si>
  <si>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</si>
  <si>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</si>
  <si>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</si>
  <si>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</si>
  <si>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</si>
  <si>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</si>
  <si>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</si>
  <si>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</si>
  <si>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</si>
  <si>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</si>
  <si>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</si>
  <si>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</si>
  <si>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</si>
  <si>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</si>
  <si>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</si>
  <si>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</si>
  <si>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</si>
  <si>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</si>
  <si>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</si>
  <si>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</si>
  <si>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</si>
  <si>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</si>
  <si>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</si>
  <si>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</si>
  <si>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</si>
  <si>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</si>
  <si>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</si>
  <si>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</si>
  <si>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</si>
  <si>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</si>
  <si>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</si>
  <si>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</si>
  <si>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</si>
  <si>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</si>
  <si>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</si>
  <si>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</si>
  <si>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</si>
  <si>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</si>
  <si>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</si>
  <si>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</si>
  <si>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</si>
  <si>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</si>
  <si>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</si>
  <si>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</si>
  <si>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</si>
  <si>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</si>
  <si>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</si>
  <si>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</si>
  <si>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</si>
  <si>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</si>
  <si>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</si>
  <si>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</si>
  <si>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</si>
  <si>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</si>
  <si>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</si>
  <si>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</si>
  <si>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</si>
  <si>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</si>
  <si>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</si>
  <si>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</si>
  <si>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</si>
  <si>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</si>
  <si>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</si>
  <si>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</si>
  <si>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</si>
  <si>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</si>
  <si>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</si>
  <si>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</si>
  <si>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</si>
  <si>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</si>
  <si>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</si>
  <si>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</si>
  <si>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</si>
  <si>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</si>
  <si>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</si>
  <si>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</si>
  <si>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</si>
  <si>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</si>
  <si>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</si>
  <si>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</si>
  <si>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</si>
  <si>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</si>
  <si>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</si>
  <si>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</si>
  <si>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</si>
  <si>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</si>
  <si>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</si>
  <si>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</si>
  <si>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</si>
  <si>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</si>
  <si>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</si>
  <si>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</si>
  <si>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</si>
  <si>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</si>
  <si>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</si>
  <si>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</si>
  <si>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</si>
  <si>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</si>
  <si>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</si>
  <si>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</si>
  <si>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</si>
  <si>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</si>
  <si>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</si>
  <si>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</si>
  <si>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</si>
  <si>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</si>
  <si>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</si>
  <si>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</si>
  <si>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</si>
  <si>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</si>
  <si>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</si>
  <si>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</si>
  <si>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</si>
  <si>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</si>
  <si>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</si>
  <si>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</si>
  <si>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</si>
  <si>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</si>
  <si>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</si>
  <si>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</si>
  <si>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</si>
  <si>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</si>
  <si>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</si>
  <si>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</si>
  <si>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</si>
  <si>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</si>
  <si>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</si>
  <si>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</si>
  <si>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</si>
  <si>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</si>
  <si>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</si>
  <si>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</si>
  <si>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</si>
  <si>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</si>
  <si>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</si>
  <si>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</si>
  <si>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</si>
  <si>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</si>
  <si>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</si>
  <si>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</si>
  <si>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</si>
  <si>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</si>
  <si>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</si>
  <si>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</si>
  <si>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</si>
  <si>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</si>
  <si>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</si>
  <si>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</si>
  <si>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</si>
  <si>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</si>
  <si>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</si>
  <si>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</si>
  <si>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</si>
  <si>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</si>
  <si>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</si>
  <si>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</si>
  <si>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</si>
  <si>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</si>
  <si>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</si>
  <si>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</si>
  <si>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</si>
  <si>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</si>
  <si>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</si>
  <si>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</si>
  <si>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</si>
  <si>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</si>
  <si>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</si>
  <si>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</si>
  <si>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</si>
  <si>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</si>
  <si>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</si>
  <si>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</si>
  <si>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</si>
  <si>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</si>
  <si>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</si>
  <si>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</si>
  <si>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</si>
  <si>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</si>
  <si>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</si>
  <si>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</si>
  <si>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</si>
  <si>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</si>
  <si>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</si>
  <si>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</si>
  <si>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</si>
  <si>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</si>
  <si>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</si>
  <si>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</si>
  <si>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</si>
  <si>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</si>
  <si>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</si>
  <si>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</si>
  <si>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</si>
  <si>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</si>
  <si>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</si>
  <si>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</si>
  <si>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</si>
  <si>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</si>
  <si>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</si>
  <si>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</si>
  <si>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</si>
  <si>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</si>
  <si>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</si>
  <si>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</si>
  <si>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</si>
  <si>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</si>
  <si>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</si>
  <si>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</si>
  <si>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</si>
  <si>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</si>
  <si>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</si>
  <si>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</si>
  <si>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</si>
  <si>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</si>
  <si>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</si>
  <si>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</si>
  <si>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</si>
  <si>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</si>
  <si>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</si>
  <si>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</si>
  <si>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</si>
  <si>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</si>
  <si>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</si>
  <si>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</si>
  <si>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</si>
  <si>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</si>
  <si>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</si>
  <si>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</si>
  <si>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</si>
  <si>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</si>
  <si>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</si>
  <si>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</si>
  <si>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</si>
  <si>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</si>
  <si>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</si>
  <si>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</si>
  <si>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</si>
  <si>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</si>
  <si>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</si>
  <si>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</si>
  <si>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</si>
  <si>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</si>
  <si>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</si>
  <si>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</si>
  <si>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</si>
  <si>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</si>
  <si>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</si>
  <si>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</si>
  <si>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</si>
  <si>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</si>
  <si>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</si>
  <si>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</si>
  <si>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</si>
  <si>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</si>
  <si>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</si>
  <si>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</si>
  <si>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</si>
  <si>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</si>
  <si>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</si>
  <si>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</si>
  <si>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</si>
  <si>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</si>
  <si>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</si>
  <si>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</si>
  <si>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</si>
  <si>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</si>
  <si>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</si>
  <si>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</si>
  <si>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</si>
  <si>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</si>
  <si>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</si>
  <si>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</si>
  <si>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</si>
  <si>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</si>
  <si>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</si>
  <si>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</si>
  <si>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</si>
  <si>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</si>
  <si>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</si>
  <si>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</si>
  <si>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</si>
  <si>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</si>
  <si>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</si>
  <si>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</si>
  <si>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</si>
  <si>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</si>
  <si>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</si>
  <si>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</si>
  <si>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</si>
  <si>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</si>
  <si>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</si>
  <si>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</si>
  <si>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</si>
  <si>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</si>
  <si>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</si>
  <si>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</si>
  <si>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</si>
  <si>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</si>
  <si>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</si>
  <si>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</si>
  <si>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</si>
  <si>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</si>
  <si>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</si>
  <si>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</si>
  <si>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</si>
  <si>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</si>
  <si>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</si>
  <si>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</si>
  <si>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</si>
  <si>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</si>
  <si>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</si>
  <si>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</si>
  <si>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</si>
  <si>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</si>
  <si>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</si>
  <si>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</si>
  <si>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</si>
  <si>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</si>
  <si>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</si>
  <si>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</si>
  <si>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</si>
  <si>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</si>
  <si>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</si>
  <si>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</si>
  <si>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</si>
  <si>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</si>
  <si>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</si>
  <si>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</si>
  <si>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</si>
  <si>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</si>
  <si>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</si>
  <si>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</si>
  <si>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</si>
  <si>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</si>
  <si>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</si>
  <si>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</si>
  <si>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</si>
  <si>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</si>
  <si>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</si>
  <si>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</si>
  <si>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</si>
  <si>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</si>
  <si>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</si>
  <si>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</si>
  <si>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</si>
  <si>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</si>
  <si>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</si>
  <si>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</si>
  <si>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</si>
  <si>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</si>
  <si>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</si>
  <si>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</si>
  <si>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</si>
  <si>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</si>
  <si>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</si>
  <si>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</si>
  <si>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</si>
  <si>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</si>
  <si>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</si>
  <si>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</si>
  <si>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</si>
  <si>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</si>
  <si>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</si>
  <si>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</si>
  <si>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</si>
  <si>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</si>
  <si>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</si>
  <si>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</si>
  <si>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</si>
  <si>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</si>
  <si>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</si>
  <si>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</si>
  <si>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</si>
  <si>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</si>
  <si>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</si>
  <si>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</si>
  <si>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</si>
  <si>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</si>
  <si>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</si>
  <si>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</si>
  <si>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</si>
  <si>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</si>
  <si>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</si>
  <si>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</si>
  <si>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</si>
  <si>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</si>
  <si>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</si>
  <si>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</si>
  <si>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</si>
  <si>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</si>
  <si>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</si>
  <si>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</si>
  <si>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</si>
  <si>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</si>
  <si>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</si>
  <si>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</si>
  <si>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</si>
  <si>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</si>
  <si>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</si>
  <si>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</si>
  <si>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</si>
  <si>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</si>
  <si>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</si>
  <si>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</si>
  <si>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</si>
  <si>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</si>
  <si>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</si>
  <si>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</si>
  <si>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</si>
  <si>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</si>
  <si>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</si>
  <si>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</si>
  <si>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</si>
  <si>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</si>
  <si>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</si>
  <si>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</si>
  <si>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</si>
  <si>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</si>
  <si>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</si>
  <si>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</si>
  <si>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</si>
  <si>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</si>
  <si>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</si>
  <si>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</si>
  <si>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</si>
  <si>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</si>
  <si>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</si>
  <si>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</si>
  <si>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</si>
  <si>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</si>
  <si>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</si>
  <si>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</si>
  <si>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</si>
  <si>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</si>
  <si>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</si>
  <si>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</si>
  <si>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</si>
  <si>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</si>
  <si>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</si>
  <si>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</si>
  <si>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</si>
  <si>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</si>
  <si>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</si>
  <si>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</si>
  <si>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</si>
  <si>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</si>
  <si>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</si>
  <si>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</si>
  <si>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</si>
  <si>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</si>
  <si>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</si>
  <si>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</si>
  <si>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</si>
  <si>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</si>
  <si>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</si>
  <si>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</si>
  <si>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</si>
  <si>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</si>
  <si>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</si>
  <si>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</si>
  <si>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</si>
  <si>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</si>
  <si>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</si>
  <si>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</si>
  <si>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</si>
  <si>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</si>
  <si>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</si>
  <si>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</si>
  <si>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</si>
  <si>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</si>
  <si>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</si>
  <si>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</si>
  <si>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</si>
  <si>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</si>
  <si>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</si>
  <si>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</si>
  <si>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</si>
  <si>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</si>
  <si>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</si>
  <si>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</si>
  <si>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</si>
  <si>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</si>
  <si>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</si>
  <si>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</si>
  <si>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</si>
  <si>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</si>
  <si>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</si>
  <si>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</si>
  <si>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</si>
  <si>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</si>
  <si>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</si>
  <si>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</si>
  <si>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</si>
  <si>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</si>
  <si>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</si>
  <si>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</si>
  <si>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</si>
  <si>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</si>
  <si>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</si>
  <si>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</si>
  <si>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</si>
  <si>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</si>
  <si>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</si>
  <si>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</si>
  <si>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</si>
  <si>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</si>
  <si>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</si>
  <si>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</si>
  <si>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</si>
  <si>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</si>
  <si>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</si>
  <si>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at site checking</t>
  </si>
  <si>
    <t>sceco cut in area EM team saving  hub site usmd0698</t>
  </si>
  <si>
    <t>PCM-20251029-00000980</t>
  </si>
  <si>
    <t>EM team on the way need 75 Min</t>
  </si>
  <si>
    <t>sceco cut in area and EM team on the way to saving  hub site MDAS0777</t>
  </si>
  <si>
    <t>PCM-20251029-00001244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</si>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</sst>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35" fillId="0" borderId="0" xfId="0" applyFont="1"/>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296.56409722222452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45959.512523148151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45959.512523148151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45959.512523148151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45959.512523148151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45959.512523148151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45959.512523148151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45959.512523148151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45959.512523148151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45959.512523148151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45959.512523148151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45959.512523148151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45959.512523148151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45959.512523148151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45959.512523148151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45959.512523148151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45959.512523148151</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45959.512523148151</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45959.512523148151</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45959.512523148151</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45959.512523148151</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45959.512523148151</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45959.512523148151</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45959.512523148151</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45959.512523148151</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45959.512523148151</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45959.512523148151</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45959.512523148151</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45959.512523148151</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45959.512523148151</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45959.512523148151</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45959.512523148151</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45959.512523148151</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45959.512523148151</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45959.512523148151</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45959.512523148151</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45959.512523148151</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45959.512523148151</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45959.512523148151</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45959.512523148151</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45959.512523148151</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45959.512523148151</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45959.512523148151</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45959.512523148151</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45959.512523148151</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45959.512523148151</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45959.512523148151</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45959.512523148151</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45959.512523148151</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45959.512523148151</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45959.512523148151</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45959.512523148151</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45959.512523148151</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45959.512523148151</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45959.512523148151</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45959.512523148151</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45959.512523148151</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45959.512523148151</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45959.512523148151</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45959.512523148151</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45959.512523148151</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45959.512523148151</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45959.512523148151</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45959.512523148151</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45959.512523148151</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45959.512523148151</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45959.512523148151</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45959.512523148151</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45959.512523148151</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45959.512523148151</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45959.512523148151</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45959.512523148151</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45959.512523148151</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45959.512523148151</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45959.512523148151</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45959.512523148151</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45959.512523148151</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45959.512523148151</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45959.512523148151</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45959.512523148151</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45959.512523148151</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45959.512523148151</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45959.512523148151</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45959.512523148151</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45959.512523148151</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45959.512523148151</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45959.512523148151</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45959.512523148151</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45959.512523148151</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45959.512523148151</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45959.512523148151</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45959.512523148151</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45959.512523148151</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45959.512523148151</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45959.512523148151</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45959.512523148151</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45959.512523148151</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45959.512523148151</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45959.512523148151</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45959.512523148151</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45959.512523148151</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45959.512523148151</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45959.512523148151</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45959.512523148151</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45959.512523148151</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45959.512523148151</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45959.512523148151</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45959.512523148151</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45959.512523148151</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45959.512523148151</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45959.512523148151</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45959.512523148151</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45959.512523148151</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45959.512523148151</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45959.512523148151</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45959.512523148151</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45959.512523148151</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45959.512523148151</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45959.512523148151</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45959.512523148151</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45959.512523148151</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45959.512523148151</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45959.512523148151</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45959.512523148151</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45959.512523148151</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45959.512523148151</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45959.512523148151</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45959.512523148151</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45959.512523148151</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45959.512523148151</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45959.512523148151</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45959.512523148151</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45959.512523148151</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45959.512523148151</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45959.512523148151</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45959.512523148151</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45959.512523148151</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45959.512523148151</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45959.512523148151</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45959.512523148151</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45959.512523148151</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45959.512523148151</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45959.512523148151</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45959.512523148151</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45959.512523148151</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45959.512523148151</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45959.512523148151</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45959.512523148151</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45959.512523148151</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134.51268518518918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0.77043981481983792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0.16736111111094942</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45959.512523148151</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45959.512523148151</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45959.512523148151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45959.512523148151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45959.512523148151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45959.512523148151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45959.512523148151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45959.512523148151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45959.512523148151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45959.512523148151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45959.512523148151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45959.512523148151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45959.512523148151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45959.512523148151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45959.512523148151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45959.512523148151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45959.512523148151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45959.512523148151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45959.512523148151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45959.512523148151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45959.512523148151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45959.512523148151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45959.512523148151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45959.512523148151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45959.512523148151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45959.512523148151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45959.512523148151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45959.512523148151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45959.512523148151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45959.512523148151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45959.512523148151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45959.512523148151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45959.512523148151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45959.512523148151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45959.512523148151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45959.512523148151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45959.512523148151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45959.512523148151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45959.512523148151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45959.512523148151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45959.512523148151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45959.512523148151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45959.512523148151</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45959.512523148151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45959.512523148151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45959.512523148151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45959.512523148151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45959.512523148151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45959.512523148151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45959.512523148151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45959.512523148151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45959.512523148151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45959.512523148151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45959.512523148151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45959.512523148151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45959.512523148151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45959.512523148151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45959.512523148151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45959.512523148151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45959.512523148151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45959.512523148151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45959.512523148151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45959.512523148151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45959.512523148151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45959.512523148151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45959.512523148151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45959.512523148151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45959.512523148151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45959.512523148151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45959.512523148151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45959.512523148151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45959.512523148151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45959.512523148151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45959.512523148151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45959.512523148151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45959.512523148151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45959.512523148151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45959.512523148151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45959.512523148151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45959.512523148151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45959.512523148151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45959.512523148151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45959.512523148151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45959.512523148151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45959.512523148151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45959.512523148151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45959.512523148151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45959.512523148151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45959.512523148151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45959.512523148151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45959.512523148151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45959.512523148151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45959.512523148151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45959.512523148151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45959.512523148151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45959.512523148151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45959.512523148151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45959.512523148151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45959.512523148151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45959.512523148151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45959.512523148151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45959.512523148151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45959.512523148151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45959.512523148151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45959.512523148151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45959.512523148151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45959.512523148151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45959.512523148151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45959.512523148151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45959.512523148151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45959.512523148151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45959.512523148151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45959.512523148151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45959.512523148151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45959.512523148151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45959.512523148151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45959.512523148151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45959.512523148151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45959.512523148151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45959.512523148151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45959.512523148151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45959.512523148151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45959.512523148151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45959.512523148151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45959.512523148151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45959.512523148151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45959.512523148151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45959.512523148151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45959.512523148151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45959.512523148151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45959.512523148151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45959.512523148151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45959.512523148151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45959.512523148151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45959.512523148151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45959.512523148151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45959.512523148151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45959.512523148151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45959.512523148151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45959.512523148151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45959.512523148151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45959.512523148151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45959.512523148151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45959.512523148151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45959.512523148151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45959.512523148151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45959.512523148151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45959.512523148151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45959.512523148151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45959.512523148151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45959.512523148151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45959.512523148151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45959.512523148151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45959.512523148151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45959.512523148151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45959.512523148151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45959.512523148151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45959.512523148151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45959.512523148151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45959.512523148151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45959.512523148151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45959.512523148151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45959.512523148151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45959.512523148151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45959.512523148151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45959.512523148151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45959.512523148151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45959.512523148151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45959.512523148151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45959.512523148151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45959.512523148151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45959.512523148151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45959.512523148151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45959.512523148151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45959.512523148151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45959.512523148151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45959.512523148151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45959.512523148151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45959.512523148151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45959.512523148151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45959.512523148151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45959.512523148151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45959.512523148151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45959.512523148151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45959.512523148151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45959.512523148151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45959.512523148151</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45959.512523148151</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45959.512523148151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45959.512523148151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45959.512523148151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45959.512523148151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45959.512523148151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45959.512523148151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45959.512523148151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45959.512523148151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45959.512523148151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45959.512523148151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45959.512523148151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45959.512523148151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45959.512523148151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45959.512523148151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45959.512523148151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45959.512523148151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45959.512523148151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45959.512523148151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45959.512523148151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45959.512523148151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45959.512523148151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45959.512523148151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45959.512523148151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45959.512523148151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45959.512523148151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45959.512523148151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45959.512523148151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45959.512523148151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45959.512523148151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45959.512523148151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45959.512523148151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45959.512523148151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45959.512523148151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45959.512523148151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45959.512523148151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45959.512523148151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45959.512523148151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45959.512523148151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45959.512523148151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45959.512523148151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45959.512523148151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45959.512523148151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45959.512523148151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45959.512523148151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45959.512523148151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45959.512523148151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45959.512523148151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45959.512523148151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45959.512523148151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45959.512523148151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45959.512523148151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45959.512523148151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45959.512523148151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45959.512523148151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45959.512523148151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45959.512523148151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45959.512523148151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45959.512523148151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45959.512523148151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45959.512523148151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45959.512523148151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45959.512523148151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45959.512523148151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45959.512523148151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45959.512523148151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45959.512523148151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45959.512523148151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45959.512523148151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45959.512523148151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45959.512523148151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45959.512523148151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45959.512523148151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45959.512523148151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45959.512523148151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45959.512523148151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45959.512523148151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45959.512523148151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45959.512523148151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45959.512523148151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45959.512523148151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45959.512523148151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45959.512523148151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45959.512523148151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45959.512523148151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45959.512523148151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45959.512523148151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45959.512523148151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45959.512523148151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45959.512523148151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45959.512523148151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45959.512523148151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45959.512523148151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45959.512523148151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45959.512523148151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45959.512523148151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45959.512523148151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45959.512523148151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45959.512523148151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45959.512523148151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45959.512523148151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45959.512523148151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45959.512523148151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45959.512523148151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45959.512523148151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45959.512523148151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45959.512523148151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45959.512523148151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45959.512523148151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45959.512523148151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45959.512523148151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45959.512523148151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45959.512523148151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45959.512523148151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45959.512523148151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45959.512523148151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45959.512523148151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45959.512523148151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45959.512523148151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45959.512523148151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45959.512523148151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45959.512523148151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45959.512523148151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45959.512523148151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45959.512523148151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45959.512523148151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45959.512523148151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45959.512523148151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45959.512523148151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45959.512523148151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45959.512523148151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45959.512523148151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45959.512523148151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45959.512523148151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45959.512523148151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45959.512523148151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45959.512523148151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45959.512523148151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45959.512523148151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45959.512523148151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45959.512523148151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45959.512523148151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45959.512523148151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45959.512523148151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45959.512523148151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45959.512523148151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45959.512523148151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45959.512523148151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45959.512523148151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45959.512523148151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45959.512523148151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45959.512523148151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45959.512523148151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45959.512523148151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45959.512523148151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45959.512523148151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45959.512523148151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45959.512523148151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45959.512523148151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45959.512523148151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45959.512523148151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45959.512523148151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45959.512523148151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45959.512523148151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45959.512523148151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45959.512523148151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45959.512523148151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45959.512523148151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45959.512523148151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45959.512523148151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45959.512523148151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45959.512523148151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45959.512523148151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45959.512523148151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45959.512523148151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45959.512523148151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45959.512523148151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45959.512523148151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45959.512523148151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45959.512523148151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45959.512523148151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45959.512523148151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45959.512523148151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45959.512523148151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45959.512523148151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45959.512523148151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45959.512523148151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45959.512523148151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45959.512523148151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45959.512523148151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45959.512523148151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45959.512523148151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45959.512523148151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45959.512523148151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45959.512523148151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45959.512523148151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45959.512523148151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45959.512523148151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45959.512523148151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45959.512523148151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45959.512523148151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45959.512523148151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45959.512523148151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45959.512523148151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45959.512523148151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45959.512523148151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45959.512523148151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45959.512523148151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45959.512523148151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45959.512523148151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45959.512523148151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45959.512523148151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45959.512523148151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45959.512523148151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45959.512523148151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45959.512523148151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45959.512523148151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45959.512523148151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45959.512523148151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45959.512523148151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45959.512523148151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45959.512523148151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45959.512523148151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45959.512523148151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45959.512523148151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45959.512523148151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45959.512523148151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45959.512523148151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45959.512523148151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45959.512523148151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45959.512523148151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45959.512523148151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45959.512523148151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45959.512523148151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45959.512523148151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45959.512523148151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45959.512523148151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45959.512523148151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45959.512523148151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45959.512523148151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45959.512523148151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45959.512523148151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45959.512523148151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45959.512523148151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45959.512523148151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45959.512523148151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45959.512523148151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45959.512523148151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45959.512523148151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45959.512523148151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45959.512523148151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45959.512523148151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45959.512523148151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45959.512523148151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45959.512523148151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45959.512523148151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45959.512523148151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45959.512523148151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45959.512523148151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45959.512523148151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45959.512523148151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45959.512523148151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45959.512523148151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45959.512523148151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45959.512523148151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45959.512523148151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45959.512523148151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45959.512523148151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45959.512523148151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45959.512523148151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45959.512523148151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45959.512523148151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45959.512523148151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45959.512523148151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45959.512523148151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45959.512523148151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45959.512523148151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45959.512523148151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45959.512523148151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45959.512523148151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45959.512523148151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45959.512523148151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45959.512523148151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45959.512523148151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45959.512523148151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45959.512523148151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45959.512523148151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45959.512523148151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45959.512523148151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45959.512523148151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45959.512523148151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45959.512523148151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45959.512523148151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45959.512523148151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45959.512523148151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45959.512523148151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45959.512523148151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45959.512523148151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45959.512523148151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45959.512523148151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45959.512523148151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45959.512523148151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45959.512523148151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45959.512523148151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45959.512523148151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45959.512523148151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45959.512523148151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45959.512523148151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45959.512523148151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45959.512523148151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45959.512523148151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45959.512523148151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45959.512523148151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45959.512523148151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45959.512523148151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45959.512523148151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45959.512523148151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45959.512523148151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45959.512523148151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45959.512523148151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45959.512523148151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45959.512523148151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45959.512523148151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45959.512523148151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45959.512523148151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45959.512523148151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45959.512523148151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45959.512523148151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45959.512523148151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45959.512523148151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45959.512523148151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45959.512523148151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45959.512523148151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45959.512523148151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45959.512523148151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45959.512523148151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45959.512523148151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45959.512523148151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45959.512523148151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45959.512523148151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45959.512523148151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45959.512523148151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45959.512523148151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45959.512523148151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45959.512523148151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45959.512523148151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45959.512523148151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45959.512523148151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45959.512523148151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45959.512523148151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45959.512523148151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45959.512523148151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45959.512523148151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45959.512523148151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45959.512523148151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45959.512523148151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45959.512523148151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45959.512523148151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45959.512523148151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45959.512523148151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45959.512523148151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45959.512523148151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45959.512523148151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45959.512523148151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45959.512523148151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45959.512523148151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45959.512523148151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45959.512523148151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45959.512523148151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45959.512523148151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45959.512523148151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45959.512523148151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45959.512523148151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45959.512523148151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45959.512523148151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45959.512523148151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45959.512523148151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45959.512523148151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45959.512523148151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45959.512523148151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45959.512523148151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45959.512523148151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45959.512523148151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45959.512523148151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45959.512523148151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45959.512523148151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45959.512523148151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45959.512523148151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45959.512523148151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45959.512523148151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45959.512523148151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45959.512523148151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45959.512523148151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45959.512523148151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45959.512523148151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45959.512523148151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45959.512523148151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45959.512523148151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45959.512523148151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45959.512523148151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45959.512523148151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45959.512523148151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45959.512523148151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45959.512523148151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45959.512523148151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45959.512523148151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45959.512523148151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45959.512523148151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45959.512523148151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45959.512523148151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45959.512523148151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45959.512523148151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45959.512523148151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45959.512523148151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45959.512523148151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45959.512523148151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45959.512523148151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45959.512523148151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45959.512523148151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45959.512523148151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45959.512523148151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45959.512523148151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45959.512523148151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45959.512523148151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45959.512523148151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45959.512523148151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45959.512523148151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45959.512523148151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45959.512523148151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45959.512523148151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45959.512523148151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45959.512523148151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45959.512523148151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45959.512523148151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45959.512523148151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45959.512523148151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45959.512523148151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45959.512523148151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45959.512523148151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45959.512523148151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45959.512523148151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45959.512523148151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45959.512523148151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45959.512523148151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45959.512523148151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45959.512523148151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45959.512523148151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45959.512523148151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45959.512523148151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45959.512523148151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45959.512523148151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45959.512523148151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45959.512523148151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45959.512523148151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45959.512523148151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45959.512523148151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45959.512523148151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45959.512523148151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45959.512523148151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45959.512523148151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45959.512523148151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45959.512523148151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45959.512523148151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45959.512523148151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45959.512523148151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45959.512523148151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45959.512523148151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45959.512523148151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45959.512523148151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45959.512523148151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45959.512523148151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45959.512523148151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45959.512523148151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45959.512523148151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45959.512523148151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45959.512523148151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45959.512523148151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45959.512523148151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45959.512523148151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45959.512523148151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45959.512523148151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45959.512523148151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45959.512523148151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45959.512523148151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45959.512523148151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45959.512523148151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45959.512523148151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45959.512523148151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45959.512523148151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45959.512523148151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45959.512523148151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45959.512523148151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45959.512523148151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45959.512523148151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45959.512523148151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45959.512523148151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45959.512523148151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45959.512523148151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45959.512523148151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45959.512523148151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45959.512523148151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45959.512523148151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45959.512523148151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45959.512523148151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45959.512523148151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45959.512523148151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45959.512523148151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45959.512523148151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45959.512523148151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45959.512523148151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45959.512523148151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45959.512523148151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45959.512523148151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45959.512523148151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45959.512523148151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45959.512523148151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45959.512523148151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45959.512523148151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45959.512523148151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45959.512523148151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45959.512523148151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45959.512523148151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45959.512523148151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45959.512523148151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45959.512523148151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45959.512523148151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45959.512523148151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45959.512523148151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45959.512523148151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45959.512523148151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45959.512523148151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45959.512523148151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45959.512523148151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45959.512523148151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45959.512523148151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45959.512523148151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45959.512523148151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45959.512523148151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45959.512523148151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45959.512523148151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45959.512523148151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45959.512523148151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45959.512523148151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45959.512523148151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45959.512523148151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45959.512523148151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45959.512523148151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45959.512523148151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45959.512523148151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45959.512523148151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45959.512523148151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45959.512523148151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45959.512523148151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45959.512523148151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45959.512523148151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45959.512523148151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45959.512523148151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45959.512523148151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45959.512523148151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45959.512523148151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45959.512523148151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45959.512523148151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45959.512523148151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45959.512523148151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45959.512523148151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45959.512523148151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45959.512523148151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45959.512523148151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45959.512523148151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45959.512523148151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45959.512523148151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45959.512523148151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45959.512523148151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45959.512523148151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45959.512523148151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45959.512523148151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45959.512523148151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45959.512523148151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45959.512523148151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45959.512523148151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45959.512523148151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45959.512523148151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45959.512523148151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45959.512523148151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45959.512523148151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45959.512523148151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45959.512523148151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45959.512523148151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45959.512523148151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45959.512523148151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45959.512523148151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45959.512523148151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45959.512523148151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45959.512523148151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45959.512523148151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45959.512523148151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45959.512523148151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45959.512523148151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45959.512523148151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45959.512523148151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45959.512523148151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45959.512523148151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45959.512523148151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45959.512523148151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45959.512523148151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45959.512523148151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45959.512523148151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45959.512523148151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45959.512523148151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45959.512523148151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45959.512523148151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45959.512523148151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45959.512523148151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45959.512523148151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45959.512523148151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45959.512523148151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45959.512523148151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45959.512523148151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45959.512523148151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45959.512523148151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45959.512523148151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45959.512523148151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45959.512523148151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45959.512523148151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45959.512523148151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45959.512523148151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45959.512523148151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45959.512523148151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45959.512523148151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45959.512523148151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45959.512523148151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45959.512523148151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45959.512523148151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45959.512523148151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45959.512523148151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45959.512523148151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45959.512523148151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45959.512523148151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45959.512523148151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45959.512523148151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45959.512523148151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45959.512523148151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45959.512523148151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45959.512523148151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45959.512523148151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45959.512523148151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45959.512523148151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45959.512523148151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45959.512523148151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45959.512523148151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45959.512523148151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45959.512523148151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45959.512523148151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45959.512523148151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45959.512523148151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45959.512523148151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45959.512523148151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45959.512523148151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45959.512523148151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45959.512523148151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45959.512523148151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45959.512523148151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45959.512523148151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45959.512523148151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45959.512523148151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45959.512523148151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45959.512523148151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45959.512523148151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45959.512523148151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45959.512523148151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45959.512523148151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45959.512523148151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45959.512523148151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45959.512523148151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45959.512523148151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45959.512523148151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45959.512523148151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45959.512523148151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45959.512523148151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45959.512523148151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45959.512523148151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45959.512523148151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45959.512523148151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45959.512523148151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45959.512523148151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45959.512523148151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45959.512523148151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45959.512523148151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45959.512523148151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45959.512523148151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45959.512523148151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45959.512523148151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45959.512523148151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45959.512523148151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45959.512523148151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45959.512523148151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45959.512523148151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45959.512523148151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45959.512523148151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45959.512523148151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45959.512523148151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45959.512523148151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45959.512523148151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45959.512523148151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45959.512523148151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45959.512523148151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45959.512523148151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45959.512523148151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45959.512523148151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45959.512523148151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45959.512523148151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45959.512523148151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45959.512523148151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45959.512523148151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45959.512523148151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45959.512523148151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45959.512523148151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45959.512523148151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45959.512523148151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45959.512523148151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45959.512523148151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45959.512523148151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45959.512523148151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45959.512523148151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45959.512523148151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45959.512523148151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45959.512523148151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45959.512523148151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45959.512523148151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45959.512523148151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45959.512523148151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45959.512523148151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45959.512523148151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45959.512523148151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45959.512523148151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45959.512523148151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45959.512523148151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45959.512523148151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45959.512523148151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45959.512523148151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45959.512523148151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45959.512523148151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45959.512523148151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45959.512523148151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45959.512523148151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45959.512523148151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45959.512523148151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45959.512523148151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45959.512523148151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45959.512523148151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45959.512523148151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45959.512523148151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45959.512523148151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45959.512523148151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45959.512523148151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45959.512523148151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45959.512523148151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45959.512523148151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45959.512523148151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45959.512523148151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45959.512523148151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45959.512523148151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45959.512523148151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45959.512523148151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45959.512523148151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45959.512523148151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45959.512523148151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45959.512523148151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45959.512523148151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45959.512523148151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45959.512523148151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45959.512523148151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45959.512523148151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45959.512523148151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45959.512523148151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45959.512523148151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45959.512523148151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45959.512523148151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45959.512523148151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45959.512523148151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45959.512523148151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45959.512523148151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45959.512523148151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45959.512523148151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45959.512523148151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45959.512523148151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45959.512523148151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45959.512523148151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45959.512523148151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45959.512523148151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45959.512523148151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45959.512523148151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45959.512523148151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45959.512523148151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45959.512523148151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45959.512523148151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45959.512523148151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45959.512523148151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45959.512523148151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45959.512523148151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45959.512523148151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45959.512523148151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45959.512523148151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45959.512523148151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45959.512523148151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45959.512523148151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45959.512523148151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45959.512523148151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45959.512523148151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45959.512523148151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45959.512523148151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45959.512523148151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45959.512523148151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45959.512523148151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45959.512523148151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45959.512523148151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45959.512523148151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45959.512523148151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45959.512523148151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45959.512523148151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45959.512523148151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45959.512523148151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45959.512523148151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45959.512523148151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45959.512523148151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45959.512523148151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45959.512523148151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45959.512523148151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45959.512523148151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45959.512523148151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45959.512523148151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45959.512523148151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45959.512523148151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45959.512523148151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45959.512523148151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45959.512523148151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45959.512523148151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45959.512523148151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45959.512523148151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45959.512523148151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45959.512523148151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45959.512523148151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45959.512523148151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45959.512523148151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45959.512523148151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45959.512523148151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45959.512523148151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45959.512523148151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45959.512523148151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45959.512523148151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45959.512523148151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45959.512523148151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45959.512523148151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45959.512523148151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45959.512523148151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45959.512523148151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45959.512523148151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45959.512523148151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45959.512523148151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45959.512523148151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45959.512523148151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45959.512523148151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45959.512523148151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45959.512523148151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45959.512523148151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45959.512523148151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45959.512523148151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45959.512523148151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45959.512523148151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45959.512523148151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45959.512523148151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45959.512523148151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45959.512523148151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45959.512523148151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45959.512523148151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45959.512523148151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45959.512523148151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45959.512523148151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45959.512523148151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45959.512523148151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45959.512523148151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45959.512523148151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45959.512523148151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45959.512523148151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45959.512523148151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45959.512523148151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45959.512523148151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45959.512523148151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45959.512523148151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45959.512523148151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45959.512523148151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45959.512523148151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45959.512523148151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45959.512523148151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45959.512523148151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45959.512523148151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45959.512523148151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45959.512523148151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45959.512523148151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45959.512523148151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45959.512523148151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45959.512523148151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45959.512523148151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45959.512523148151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45959.512523148151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45959.512523148151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45959.512523148151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45959.512523148151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45959.512523148151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45959.512523148151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45959.512523148151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45959.512523148151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45959.512523148151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45959.512523148151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45959.512523148151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45959.512523148151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45959.512523148151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45959.512523148151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45959.512523148151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45959.512523148151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45959.512523148151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45959.512523148151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45959.512523148151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45959.512523148151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45959.512523148151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45959.512523148151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45959.512523148151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45959.512523148151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45959.512523148151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45959.512523148151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45959.512523148151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45959.512523148151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45959.512523148151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45959.512523148151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45959.512523148151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45959.512523148151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45959.512523148151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45959.512523148151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45959.512523148151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45959.512523148151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45959.512523148151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45959.512523148151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45959.512523148151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45959.512523148151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45959.512523148151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45959.512523148151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45959.512523148151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45959.512523148151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45959.512523148151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45959.512523148151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45959.512523148151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45959.512523148151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45959.512523148151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45959.512523148151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45959.512523148151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45959.512523148151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45959.512523148151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45959.512523148151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45959.512523148151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45959.512523148151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45959.512523148151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45959.512523148151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45959.512523148151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45959.512523148151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45959.512523148151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45959.512523148151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45959.512523148151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45959.512523148151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45959.512523148151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45959.512523148151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45959.512523148151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45959.512523148151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45959.512523148151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45959.512523148151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45959.512523148151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45959.512523148151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45959.512523148151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45959.512523148151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45959.512523148151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45959.512523148151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45959.512523148151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45959.512523148151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45959.512523148151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45959.512523148151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45959.512523148151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45959.512523148151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45959.512523148151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45959.512523148151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45959.512523148151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45959.512523148151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45959.512523148151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45959.512523148151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45959.512523148151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45959.512523148151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45959.512523148151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45959.512523148151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45959.512523148151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45959.512523148151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45959.512523148151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45959.512523148151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45959.512523148151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45959.512523148151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45959.512523148151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45959.512523148151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45959.512523148151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45959.512523148151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45959.512523148151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45959.512523148151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45959.512523148151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45959.512523148151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45959.512523148151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45959.512523148151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45959.512523148151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45959.512523148151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45959.512523148151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45959.512523148151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45959.512523148151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45959.512523148151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45959.512523148151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45959.512523148151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45959.512523148151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45959.512523148151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45959.512523148151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45959.512523148151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45959.512523148151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45959.512523148151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45959.512523148151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45959.512523148151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45959.512523148151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45959.512523148151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45959.512523148151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45959.512523148151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45959.512523148151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45959.512523148151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45959.512523148151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45959.512523148151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45959.512523148151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45959.512523148151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45959.512523148151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45959.512523148151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45959.512523148151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45959.512523148151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45959.512523148151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45959.512523148151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45959.512523148151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45959.512523148151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45959.512523148151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45959.512523148151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45959.512523148151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45959.512523148151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45959.512523148151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45959.512523148151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45959.512523148151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45959.512523148151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45959.512523148151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45959.512523148151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45959.512523148151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45959.512523148151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45959.512523148151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45959.512523148151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45959.512523148151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45959.512523148151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45959.512523148151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45959.512523148151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45959.512523148151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45959.512523148151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45959.512523148151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45959.512523148151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45959.512523148151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45959.512523148151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45959.512523148151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45959.512523148151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45959.512523148151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45959.512523148151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45959.512523148151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45959.512523148151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45959.512523148151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45959.512523148151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45959.512523148151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45959.512523148151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45959.512523148151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45959.512523148151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45959.512523148151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45959.512523148151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45959.512523148151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45959.512523148151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45959.512523148151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45959.512523148151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45959.512523148151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45959.512523148151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45959.512523148151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45959.512523148151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45959.512523148151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45959.512523148151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45959.512523148151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45959.512523148151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45959.512523148151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45959.512523148151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45959.512523148151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45959.512523148151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45959.512523148151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tabSelected="1"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256.03180555555446</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45959.512523148151</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4.6388888891669922E-2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121" t="s">
        <v>34938</v>
      </c>
      <c r="E5" s="98" t="s">
        <v>39021</v>
      </c>
      <c r="F5" s="123"/>
      <c r="G5" s="124">
        <f ca="1">IFERROR(NOW()-F5,"")</f>
        <v>45959.512523148151</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7.8969907408463769E-2</v>
      </c>
      <c r="H6" s="123">
        <v>45959.428020833337</v>
      </c>
      <c r="I6" s="119" t="str">
        <f>IFERROR(VLOOKUP(D6,DB!A:F,6,0),"")</f>
        <v>SCECO</v>
      </c>
      <c r="J6" s="119" t="str">
        <f>IFERROR(VLOOKUP(D6,DB!A:G,7,0),"")</f>
        <v>Dead</v>
      </c>
      <c r="K6" s="125" t="s">
        <v>39125</v>
      </c>
      <c r="L6" s="121" t="str">
        <f>IFERROR(VLOOKUP(D6,DB!A:I,9,0),"")</f>
        <v>Latis</v>
      </c>
    </row>
    <row r="7" spans="1:16" ht="15" customHeight="1">
      <c r="A7" s="119" t="s">
        <v>39119</v>
      </c>
      <c r="B7" s="119" t="str">
        <f>IFERROR(VLOOKUP(D7,DB!A:K,11,0),"")</f>
        <v>R4</v>
      </c>
      <c r="C7" s="120">
        <v>1</v>
      </c>
      <c r="D7" s="94" t="s">
        <v>36760</v>
      </c>
      <c r="E7" s="98" t="s">
        <v>39021</v>
      </c>
      <c r="F7" s="123"/>
      <c r="G7" s="124">
        <f ca="1">IFERROR(NOW()-F7,"")</f>
        <v>45959.512523148151</v>
      </c>
      <c r="H7" s="123">
        <v>45959.481481481482</v>
      </c>
      <c r="I7" s="119" t="str">
        <f>IFERROR(VLOOKUP(D7,DB!A:F,6,0),"")</f>
        <v>SCECO</v>
      </c>
      <c r="J7" s="119" t="str">
        <f>IFERROR(VLOOKUP(D7,DB!A:G,7,0),"")</f>
        <v>Dead</v>
      </c>
      <c r="K7" s="125" t="s">
        <v>39126</v>
      </c>
      <c r="L7" s="121" t="str">
        <f>IFERROR(VLOOKUP(D7,DB!A:I,9,0),"")</f>
        <v>Latis</v>
      </c>
    </row>
    <row r="8" spans="1:16" ht="15" customHeight="1">
      <c r="A8" s="119" t="s">
        <v>39127</v>
      </c>
      <c r="B8" s="119" t="str">
        <f>IFERROR(VLOOKUP(D8,DB!A:K,11,0),"")</f>
        <v>R4</v>
      </c>
      <c r="C8" s="120">
        <v>1</v>
      </c>
      <c r="D8" s="121" t="s">
        <v>36707</v>
      </c>
      <c r="E8" s="98" t="s">
        <v>39021</v>
      </c>
      <c r="F8" s="123">
        <v>45959.47314814815</v>
      </c>
      <c r="G8" s="124">
        <f ca="1">IFERROR(NOW()-F8,"")</f>
        <v>3.9375000000291038E-2</v>
      </c>
      <c r="H8" s="123">
        <v>45959.467523148145</v>
      </c>
      <c r="I8" s="119" t="str">
        <f>IFERROR(VLOOKUP(D8,DB!A:F,6,0),"")</f>
        <v>Generator-SG</v>
      </c>
      <c r="J8" s="119" t="str">
        <f>IFERROR(VLOOKUP(D8,DB!A:G,7,0),"")</f>
        <v>Dead</v>
      </c>
      <c r="K8" s="125" t="s">
        <v>39125</v>
      </c>
      <c r="L8" s="121" t="str">
        <f>IFERROR(VLOOKUP(D8,DB!A:I,9,0),"")</f>
        <v>Latis</v>
      </c>
    </row>
    <row r="9" spans="1:16" ht="15" customHeight="1">
      <c r="A9" s="119"/>
      <c r="B9" s="119" t="str">
        <f>IFERROR(VLOOKUP(D9,DB!A:K,11,0),"")</f>
        <v/>
      </c>
      <c r="C9" s="120"/>
      <c r="D9" s="121"/>
      <c r="E9" s="98"/>
      <c r="F9" s="123"/>
      <c r="G9" s="124">
        <f ca="1">IFERROR(NOW()-F9,"")</f>
        <v>45959.512523148151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45959.512523148151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45959.512523148151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45959.512523148151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45959.512523148151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45959.512523148151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45959.512523148151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45959.512523148151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45959.512523148151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45959.512523148151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45959.512523148151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45959.512523148151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45959.512523148151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45959.512523148151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45959.512523148151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45959.512523148151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45959.512523148151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45959.512523148151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45959.512523148151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45959.512523148151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45959.512523148151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45959.512523148151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45959.512523148151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45959.512523148151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45959.512523148151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45959.512523148151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45959.512523148151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45959.512523148151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45959.512523148151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45959.512523148151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45959.512523148151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45959.512523148151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45959.512523148151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45959.512523148151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45959.512523148151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45959.512523148151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45959.512523148151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45959.512523148151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45959.512523148151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45959.512523148151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45959.512523148151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45959.512523148151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45959.512523148151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45959.512523148151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45959.512523148151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45959.512523148151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45959.512523148151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45959.512523148151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45959.512523148151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45959.512523148151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45959.512523148151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45959.512523148151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45959.512523148151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45959.512523148151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45959.512523148151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45959.512523148151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45959.512523148151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45959.512523148151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45959.512523148151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45959.512523148151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45959.512523148151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45959.512523148151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45959.512523148151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45959.512523148151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45959.512523148151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45959.512523148151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45959.512523148151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45959.512523148151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45959.512523148151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45959.512523148151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45959.512523148151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45959.512523148151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45959.512523148151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45959.512523148151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45959.512523148151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45959.512523148151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45959.512523148151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45959.512523148151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45959.512523148151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45959.512523148151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45959.512523148151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45959.512523148151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45959.512523148151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45959.512523148151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45959.512523148151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45959.512523148151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45959.512523148151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45959.512523148151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45959.512523148151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45959.512523148151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45959.512523148151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45959.512523148151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45959.512523148151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45959.512523148151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45959.512523148151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45959.512523148151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45959.512523148151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45959.512523148151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45959.512523148151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45959.512523148151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45959.512523148151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45959.512523148151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45959.512523148151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45959.512523148151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45959.512523148151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45959.512523148151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45959.512523148151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45959.512523148151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45959.512523148151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45959.512523148151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45959.512523148151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45959.512523148151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45959.512523148151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45959.512523148151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45959.512523148151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45959.512523148151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45959.512523148151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45959.512523148151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45959.512523148151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45959.512523148151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45959.512523148151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45959.512523148151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45959.512523148151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45959.512523148151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45959.512523148151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45959.512523148151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45959.512523148151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45959.512523148151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45959.512523148151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45959.512523148151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45959.512523148151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45959.512523148151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45959.512523148151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45959.512523148151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45959.512523148151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45959.512523148151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45959.512523148151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45959.512523148151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45959.512523148151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45959.512523148151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45959.512523148151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45959.512523148151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45959.512523148151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45959.512523148151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45959.512523148151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45959.512523148151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45959.512523148151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45959.512523148151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45959.512523148151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45959.512523148151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45959.512523148151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45959.512523148151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45959.512523148151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45959.512523148151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45959.512523148151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45959.512523148151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45959.512523148151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45959.512523148151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45959.512523148151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45959.512523148151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45959.512523148151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45959.512523148151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45959.512523148151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45959.512523148151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45959.512523148151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45959.512523148151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45959.512523148151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45959.512523148151</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45959.512523148151</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67.680462962962338</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33.323645833334012</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10.851412037038244</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c r="E5" s="152"/>
      <c r="F5" s="153"/>
      <c r="G5" s="154">
        <f ca="1">IFERROR(NOW()-F5,"")</f>
        <v>45959.512523148151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45959.512523148151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45959.512523148151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45959.512523148151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45959.512523148151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45959.512523148151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45959.512523148151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45959.512523148151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45959.512523148151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45959.512523148151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45959.512523148151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45959.512523148151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45959.512523148151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45959.512523148151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45959.512523148151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45959.512523148151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45959.512523148151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45959.512523148151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45959.512523148151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45959.512523148151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45959.512523148151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45959.512523148151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45959.512523148151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45959.512523148151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45959.512523148151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45959.512523148151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45959.512523148151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45959.512523148151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45959.512523148151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45959.512523148151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45959.512523148151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45959.512523148151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45959.512523148151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45959.512523148151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45959.512523148151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45959.512523148151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45959.512523148151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45959.512523148151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45959.512523148151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45959.512523148151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45959.512523148151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45959.512523148151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45959.512523148151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45959.512523148151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45959.512523148151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45959.512523148151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45959.512523148151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45959.512523148151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45959.512523148151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45959.512523148151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45959.512523148151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45959.512523148151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45959.512523148151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45959.512523148151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45959.512523148151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45959.512523148151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45959.512523148151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45959.512523148151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45959.512523148151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45959.512523148151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45959.512523148151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45959.512523148151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45959.512523148151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45959.512523148151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45959.512523148151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45959.512523148151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45959.512523148151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45959.512523148151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45959.512523148151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45959.512523148151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45959.512523148151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45959.512523148151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45959.512523148151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45959.512523148151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45959.512523148151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45959.512523148151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45959.512523148151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45959.512523148151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45959.512523148151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45959.512523148151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45959.512523148151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45959.512523148151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45959.512523148151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45959.512523148151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45959.512523148151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45959.512523148151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45959.512523148151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45959.512523148151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45959.512523148151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45959.512523148151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45959.512523148151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45959.512523148151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45959.512523148151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45959.512523148151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45959.512523148151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45959.512523148151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45959.512523148151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45959.512523148151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45959.512523148151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45959.512523148151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45959.512523148151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45959.512523148151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45959.512523148151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45959.512523148151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45959.512523148151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45959.512523148151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45959.512523148151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45959.512523148151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45959.512523148151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45959.512523148151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45959.512523148151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45959.512523148151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45959.512523148151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45959.512523148151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45959.512523148151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45959.512523148151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45959.512523148151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45959.512523148151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45959.512523148151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45959.512523148151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45959.512523148151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45959.512523148151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45959.512523148151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45959.512523148151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45959.512523148151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45959.512523148151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45959.512523148151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45959.512523148151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45959.512523148151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45959.512523148151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45959.512523148151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45959.512523148151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45959.512523148151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45959.512523148151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45959.512523148151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45959.512523148151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45959.512523148151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45959.512523148151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45959.512523148151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45959.512523148151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45959.512523148151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45959.512523148151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45959.512523148151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45959.512523148151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45959.512523148151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45959.512523148151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45959.512523148151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45959.512523148151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45959.512523148151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45959.512523148151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45959.512523148151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45959.512523148151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45959.512523148151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45959.512523148151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45959.512523148151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45959.512523148151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45959.512523148151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45959.512523148151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45959.512523148151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45959.512523148151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45959.512523148151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45959.512523148151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45959.512523148151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45959.512523148151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45959.512523148151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45959.512523148151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45959.512523148151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45959.512523148151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45959.512523148151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45959.512523148151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45959.512523148151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45959.512523148151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45959.512523148151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45959.512523148151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45959.512523148151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45959.512523148151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45959.512523148151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45959.512523148151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45959.512523148151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45959.512523148151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45959.512523148151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45959.512523148151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45959.512523148151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45959.512523148151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45959.512523148151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45959.512523148151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45959.512523148151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45959.512523148151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45959.512523148151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45959.512523148151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45959.512523148151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45959.512523148151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45959.512523148151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45959.512523148151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45959.512523148151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45959.512523148151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45959.512523148151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45959.512523148151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45959.512523148151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45959.512523148151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45959.512523148151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45959.512523148151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45959.512523148151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45959.512523148151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45959.512523148151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45959.512523148151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45959.512523148151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45959.512523148151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45959.512523148151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45959.512523148151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45959.512523148151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45959.512523148151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45959.512523148151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45959.512523148151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45959.512523148151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45959.512523148151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45959.512523148151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45959.512523148151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45959.512523148151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45959.512523148151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45959.512523148151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45959.512523148151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45959.512523148151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45959.512523148151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45959.512523148151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45959.512523148151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45959.512523148151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45959.512523148151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45959.512523148151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45959.512523148151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45959.512523148151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45959.512523148151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45959.512523148151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45959.512523148151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45959.512523148151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45959.512523148151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45959.512523148151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45959.512523148151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45959.512523148151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45959.512523148151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45959.512523148151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45959.512523148151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45959.512523148151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45959.512523148151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45959.512523148151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45959.512523148151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45959.512523148151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45959.512523148151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45959.512523148151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45959.512523148151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45959.512523148151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45959.512523148151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45959.512523148151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45959.512523148151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45959.512523148151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45959.512523148151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45959.512523148151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45959.512523148151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45959.512523148151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45959.512523148151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45959.512523148151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45959.512523148151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45959.512523148151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45959.512523148151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45959.512523148151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45959.512523148151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45959.512523148151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45959.512523148151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45959.512523148151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45959.512523148151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45959.512523148151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45959.512523148151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45959.512523148151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45959.512523148151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45959.512523148151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45959.512523148151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45959.512523148151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45959.512523148151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45959.512523148151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45959.512523148151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45959.512523148151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45959.512523148151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45959.512523148151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45959.512523148151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45959.512523148151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45959.512523148151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45959.512523148151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45959.512523148151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45959.512523148151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45959.512523148151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45959.512523148151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45959.512523148151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45959.512523148151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45959.512523148151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45959.512523148151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45959.512523148151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45959.512523148151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45959.512523148151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45959.512523148151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45959.512523148151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45959.512523148151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45959.512523148151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45959.512523148151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45959.512523148151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45959.512523148151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45959.512523148151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45959.512523148151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45959.512523148151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45959.512523148151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45959.512523148151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45959.512523148151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45959.512523148151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45959.512523148151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45959.512523148151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45959.512523148151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45959.512523148151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45959.512523148151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45959.512523148151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45959.512523148151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45959.512523148151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45959.512523148151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45959.512523148151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45959.512523148151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45959.512523148151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45959.512523148151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45959.512523148151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45959.512523148151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45959.512523148151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45959.512523148151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45959.512523148151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45959.512523148151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45959.512523148151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45959.512523148151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45959.512523148151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45959.512523148151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45959.512523148151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45959.512523148151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45959.512523148151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45959.512523148151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45959.512523148151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45959.512523148151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45959.512523148151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45959.512523148151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45959.512523148151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45959.512523148151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45959.512523148151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45959.512523148151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45959.512523148151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45959.512523148151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45959.512523148151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45959.512523148151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45959.512523148151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45959.512523148151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45959.512523148151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45959.512523148151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45959.512523148151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45959.512523148151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45959.512523148151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45959.512523148151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45959.512523148151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45959.512523148151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45959.512523148151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45959.512523148151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45959.512523148151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45959.512523148151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45959.512523148151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45959.512523148151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45959.512523148151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45959.512523148151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45959.512523148151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45959.512523148151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45959.512523148151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45959.512523148151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45959.512523148151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45959.512523148151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45959.512523148151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45959.512523148151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45959.512523148151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45959.512523148151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45959.512523148151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45959.512523148151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45959.512523148151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45959.512523148151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45959.512523148151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45959.512523148151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45959.512523148151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45959.512523148151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45959.512523148151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45959.512523148151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45959.512523148151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45959.512523148151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45959.512523148151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45959.512523148151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45959.512523148151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45959.512523148151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45959.512523148151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45959.512523148151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45959.512523148151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45959.512523148151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45959.512523148151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45959.512523148151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45959.512523148151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45959.512523148151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45959.512523148151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45959.512523148151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45959.512523148151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45959.512523148151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45959.512523148151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45959.512523148151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45959.512523148151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45959.512523148151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45959.512523148151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45959.512523148151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45959.512523148151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45959.512523148151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45959.512523148151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45959.512523148151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45959.512523148151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45959.512523148151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45959.512523148151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45959.512523148151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45959.512523148151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45959.512523148151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45959.512523148151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45959.512523148151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45959.512523148151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45959.512523148151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45959.512523148151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1</v>
      </c>
      <c r="D2" s="103" t="s">
        <v>37504</v>
      </c>
      <c r="E2" s="106" t="s">
        <v>39021</v>
      </c>
      <c r="F2" s="173">
        <v>45959.449525462966</v>
      </c>
      <c r="G2" s="77">
        <f ca="1">IFERROR(NOW()-F2,"-")</f>
        <v>6.2997685185109731E-2</v>
      </c>
      <c r="H2" s="107">
        <v>45959.443981481483</v>
      </c>
      <c r="I2" s="103" t="str">
        <f>IFERROR(VLOOKUP(D2,DB!A:F,6,0),"")</f>
        <v>SCECO</v>
      </c>
      <c r="J2" s="102" t="str">
        <f>IFERROR(VLOOKUP(D2,DB!A:G,7,0),"")</f>
        <v>Dead</v>
      </c>
      <c r="K2" s="108" t="s">
        <v>39135</v>
      </c>
      <c r="L2" s="109" t="str">
        <f>IFERROR(VLOOKUP(D2,DB!A:I,9,0),"")</f>
        <v>Latis</v>
      </c>
    </row>
    <row r="3" spans="1:16383" ht="31.5" customHeight="1">
      <c r="A3" s="104"/>
      <c r="B3" s="103" t="str">
        <f>IFERROR(VLOOKUP(D3,DB!A:K,11,0),"")</f>
        <v/>
      </c>
      <c r="C3" s="105"/>
      <c r="D3" s="171"/>
      <c r="E3" s="106"/>
      <c r="F3" s="107"/>
      <c r="G3" s="77">
        <f ca="1">IFERROR(NOW()-F3,"-")</f>
        <v>45959.512523148151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45959.512523148151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45959.512523148151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45959.512523148151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45959.512523148151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45959.512523148151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45959.512523148151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45959.512523148151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45959.512523148151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45959.512523148151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45959.512523148151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45959.512523148151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45959.512523148151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45959.512523148151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45959.512523148151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45959.512523148151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45959.512523148151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45959.512523148151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45959.512523148151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45959.512523148151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45959.512523148151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45959.512523148151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45959.512523148151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45959.512523148151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45959.512523148151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45959.512523148151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45959.512523148151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45959.512523148151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45959.512523148151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45959.512523148151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45959.512523148151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45959.512523148151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45959.512523148151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45959.512523148151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45959.512523148151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45959.512523148151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45959.512523148151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45959.512523148151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45959.512523148151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45959.512523148151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45959.512523148151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45959.512523148151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45959.512523148151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45959.512523148151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45959.512523148151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45959.512523148151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45959.512523148151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45959.512523148151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45959.512523148151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45959.512523148151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45959.512523148151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45959.512523148151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45959.512523148151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45959.512523148151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45959.512523148151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45959.512523148151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45959.512523148151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45959.512523148151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45959.512523148151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45959.512523148151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45959.512523148151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45959.512523148151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45959.512523148151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45959.512523148151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45959.512523148151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45959.512523148151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45959.512523148151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45959.512523148151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45959.512523148151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45959.512523148151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45959.512523148151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45959.512523148151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45959.512523148151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45959.512523148151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45959.512523148151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45959.512523148151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45959.512523148151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45959.512523148151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45959.512523148151</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2025-10-29T09:18:49Z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