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76" documentId="120_S{2AC9BD13-BADA-5192-A53E-5A8FF88502F6}" xr6:coauthVersionLast="47" xr6:coauthVersionMax="47" xr10:uidLastSave="{9152DDD9-E554-436B-AE82-E61D6E0F849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4" i="4"/>
  <c r="J1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<sst xmlns="http://schemas.openxmlformats.org/spreadsheetml/2006/main" count="180297" uniqueCount="39132">
  <si>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</si>
  <si>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</si>
  <si>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</si>
  <si>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</si>
  <si>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</si>
  <si>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</si>
  <si>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</si>
  <si>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</si>
  <si>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</si>
  <si>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</si>
  <si>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</si>
  <si>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</si>
  <si>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</si>
  <si>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</si>
  <si>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</si>
  <si>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</si>
  <si>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</si>
  <si>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</si>
  <si>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</si>
  <si>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</si>
  <si>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</si>
  <si>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</si>
  <si>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</si>
  <si>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</si>
  <si>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</si>
  <si>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</si>
  <si>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</si>
  <si>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</si>
  <si>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</si>
  <si>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</si>
  <si>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</si>
  <si>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</si>
  <si>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</si>
  <si>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</si>
  <si>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</si>
  <si>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</si>
  <si>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</si>
  <si>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</si>
  <si>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</si>
  <si>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</si>
  <si>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</si>
  <si>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</si>
  <si>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</si>
  <si>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</si>
  <si>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</si>
  <si>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</si>
  <si>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</si>
  <si>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</si>
  <si>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</si>
  <si>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</si>
  <si>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</si>
  <si>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</si>
  <si>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</si>
  <si>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</si>
  <si>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</si>
  <si>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</si>
  <si>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</si>
  <si>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</si>
  <si>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</si>
  <si>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</si>
  <si>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</si>
  <si>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</si>
  <si>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</si>
  <si>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</si>
  <si>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</si>
  <si>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</si>
  <si>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</si>
  <si>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</si>
  <si>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</si>
  <si>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</si>
  <si>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</si>
  <si>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</si>
  <si>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</si>
  <si>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</si>
  <si>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</si>
  <si>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</si>
  <si>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</si>
  <si>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</si>
  <si>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</si>
  <si>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</si>
  <si>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</si>
  <si>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</si>
  <si>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</si>
  <si>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</si>
  <si>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</si>
  <si>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</si>
  <si>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</si>
  <si>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</si>
  <si>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</si>
  <si>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</si>
  <si>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</si>
  <si>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</si>
  <si>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</si>
  <si>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</si>
  <si>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</si>
  <si>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</si>
  <si>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</si>
  <si>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</si>
  <si>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</si>
  <si>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</si>
  <si>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</si>
  <si>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</si>
  <si>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</si>
  <si>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</si>
  <si>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</si>
  <si>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</si>
  <si>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</si>
  <si>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</si>
  <si>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</si>
  <si>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</si>
  <si>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</si>
  <si>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</si>
  <si>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</si>
  <si>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</si>
  <si>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</si>
  <si>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</si>
  <si>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</si>
  <si>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</si>
  <si>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</si>
  <si>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</si>
  <si>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</si>
  <si>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</si>
  <si>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</si>
  <si>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</si>
  <si>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</si>
  <si>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</si>
  <si>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</si>
  <si>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</si>
  <si>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</si>
  <si>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</si>
  <si>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</si>
  <si>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</si>
  <si>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</si>
  <si>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</si>
  <si>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</si>
  <si>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</si>
  <si>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</si>
  <si>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</si>
  <si>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</si>
  <si>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</si>
  <si>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</si>
  <si>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</si>
  <si>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</si>
  <si>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</si>
  <si>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</si>
  <si>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</si>
  <si>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</si>
  <si>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</si>
  <si>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</si>
  <si>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</si>
  <si>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</si>
  <si>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</si>
  <si>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</si>
  <si>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</si>
  <si>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</si>
  <si>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</si>
  <si>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</si>
  <si>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</si>
  <si>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</si>
  <si>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</si>
  <si>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</si>
  <si>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</si>
  <si>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</si>
  <si>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</si>
  <si>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</si>
  <si>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</si>
  <si>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</si>
  <si>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</si>
  <si>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</si>
  <si>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</si>
  <si>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</si>
  <si>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</si>
  <si>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</si>
  <si>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</si>
  <si>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</si>
  <si>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</si>
  <si>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</si>
  <si>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</si>
  <si>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</si>
  <si>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</si>
  <si>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</si>
  <si>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</si>
  <si>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</si>
  <si>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</si>
  <si>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</si>
  <si>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</si>
  <si>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</si>
  <si>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</si>
  <si>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</si>
  <si>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</si>
  <si>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</si>
  <si>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</si>
  <si>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</si>
  <si>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</si>
  <si>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</si>
  <si>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</si>
  <si>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</si>
  <si>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</si>
  <si>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</si>
  <si>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</si>
  <si>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</si>
  <si>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</si>
  <si>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</si>
  <si>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</si>
  <si>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</si>
  <si>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</si>
  <si>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</si>
  <si>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</si>
  <si>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</si>
  <si>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</si>
  <si>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</si>
  <si>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</si>
  <si>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</si>
  <si>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</si>
  <si>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</si>
  <si>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</si>
  <si>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</si>
  <si>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</si>
  <si>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</si>
  <si>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</si>
  <si>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</si>
  <si>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</si>
  <si>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</si>
  <si>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</si>
  <si>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</si>
  <si>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</si>
  <si>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</si>
  <si>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</si>
  <si>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</si>
  <si>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</si>
  <si>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</si>
  <si>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</si>
  <si>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</si>
  <si>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</si>
  <si>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</si>
  <si>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</si>
  <si>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</si>
  <si>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</si>
  <si>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</si>
  <si>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</si>
  <si>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</si>
  <si>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</si>
  <si>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</si>
  <si>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</si>
  <si>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</si>
  <si>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</si>
  <si>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</si>
  <si>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</si>
  <si>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</si>
  <si>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</si>
  <si>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</si>
  <si>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</si>
  <si>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</si>
  <si>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</si>
  <si>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</si>
  <si>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</si>
  <si>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</si>
  <si>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</si>
  <si>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</si>
  <si>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</si>
  <si>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</si>
  <si>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</si>
  <si>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</si>
  <si>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</si>
  <si>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</si>
  <si>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</si>
  <si>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</si>
  <si>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</si>
  <si>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</si>
  <si>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</si>
  <si>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</si>
  <si>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</si>
  <si>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</si>
  <si>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</si>
  <si>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</si>
  <si>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</si>
  <si>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</si>
  <si>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</si>
  <si>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</si>
  <si>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</si>
  <si>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</si>
  <si>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</si>
  <si>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</si>
  <si>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</si>
  <si>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</si>
  <si>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</si>
  <si>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</si>
  <si>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</si>
  <si>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</si>
  <si>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</si>
  <si>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</si>
  <si>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</si>
  <si>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</si>
  <si>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</si>
  <si>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</si>
  <si>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</si>
  <si>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</si>
  <si>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</si>
  <si>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</si>
  <si>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</si>
  <si>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</si>
  <si>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</si>
  <si>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</si>
  <si>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</si>
  <si>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</si>
  <si>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</si>
  <si>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</si>
  <si>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</si>
  <si>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</si>
  <si>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</si>
  <si>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</si>
  <si>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</si>
  <si>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</si>
  <si>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</si>
  <si>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</si>
  <si>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</si>
  <si>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</si>
  <si>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</si>
  <si>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</si>
  <si>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</si>
  <si>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</si>
  <si>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</si>
  <si>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</si>
  <si>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</si>
  <si>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</si>
  <si>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</si>
  <si>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</si>
  <si>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</si>
  <si>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</si>
  <si>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</si>
  <si>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</si>
  <si>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</si>
  <si>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</si>
  <si>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</si>
  <si>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</si>
  <si>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</si>
  <si>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</si>
  <si>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</si>
  <si>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</si>
  <si>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</si>
  <si>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</si>
  <si>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</si>
  <si>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</si>
  <si>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</si>
  <si>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</si>
  <si>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</si>
  <si>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</si>
  <si>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</si>
  <si>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</si>
  <si>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</si>
  <si>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</si>
  <si>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</si>
  <si>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</si>
  <si>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</si>
  <si>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</si>
  <si>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</si>
  <si>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</si>
  <si>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</si>
  <si>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</si>
  <si>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</si>
  <si>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</si>
  <si>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</si>
  <si>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</si>
  <si>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</si>
  <si>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</si>
  <si>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</si>
  <si>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</si>
  <si>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</si>
  <si>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</si>
  <si>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</si>
  <si>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</si>
  <si>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</si>
  <si>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</si>
  <si>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</si>
  <si>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</si>
  <si>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</si>
  <si>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</si>
  <si>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</si>
  <si>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</si>
  <si>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</si>
  <si>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</si>
  <si>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</si>
  <si>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</si>
  <si>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</si>
  <si>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</si>
  <si>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</si>
  <si>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</si>
  <si>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</si>
  <si>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</si>
  <si>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</si>
  <si>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</si>
  <si>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</si>
  <si>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</si>
  <si>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</si>
  <si>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</si>
  <si>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</si>
  <si>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</si>
  <si>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</si>
  <si>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</si>
  <si>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</si>
  <si>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</si>
  <si>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</si>
  <si>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</si>
  <si>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</si>
  <si>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</si>
  <si>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</si>
  <si>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</si>
  <si>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</si>
  <si>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</si>
  <si>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</si>
  <si>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</si>
  <si>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</si>
  <si>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</si>
  <si>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</si>
  <si>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</si>
  <si>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</si>
  <si>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</si>
  <si>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</si>
  <si>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</si>
  <si>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</si>
  <si>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</si>
  <si>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</si>
  <si>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</si>
  <si>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</si>
  <si>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</si>
  <si>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</si>
  <si>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</si>
  <si>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</si>
  <si>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</si>
  <si>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</si>
  <si>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</si>
  <si>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</si>
  <si>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</si>
  <si>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</si>
  <si>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</si>
  <si>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</si>
  <si>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</si>
  <si>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</si>
  <si>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</si>
  <si>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</si>
  <si>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</si>
  <si>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</si>
  <si>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</si>
  <si>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</si>
  <si>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</si>
  <si>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</si>
  <si>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</si>
  <si>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</si>
  <si>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</si>
  <si>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</si>
  <si>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</si>
  <si>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</si>
  <si>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</si>
  <si>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</si>
  <si>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</si>
  <si>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</si>
  <si>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</si>
  <si>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</si>
  <si>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</si>
  <si>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</si>
  <si>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</si>
  <si>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</si>
  <si>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</si>
  <si>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</si>
  <si>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</si>
  <si>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</si>
  <si>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</si>
  <si>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</si>
  <si>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</si>
  <si>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</si>
  <si>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</si>
  <si>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</si>
  <si>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</si>
  <si>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</si>
  <si>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</si>
  <si>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</si>
  <si>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</si>
  <si>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</si>
  <si>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</si>
  <si>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</si>
  <si>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</si>
  <si>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</si>
  <si>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</si>
  <si>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</si>
  <si>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</si>
  <si>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</si>
  <si>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</si>
  <si>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</si>
  <si>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</si>
  <si>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</si>
  <si>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</si>
  <si>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</si>
  <si>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</si>
  <si>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</si>
  <si>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</si>
  <si>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</si>
  <si>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</si>
  <si>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</si>
  <si>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</si>
  <si>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</si>
  <si>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</si>
  <si>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</si>
  <si>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</si>
  <si>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</si>
  <si>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</si>
  <si>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</si>
  <si>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</si>
  <si>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</si>
  <si>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</si>
  <si>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</si>
  <si>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</si>
  <si>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</si>
  <si>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</si>
  <si>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</si>
  <si>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</si>
  <si>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</si>
  <si>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</si>
  <si>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</si>
  <si>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</si>
  <si>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</si>
  <si>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</si>
  <si>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</si>
  <si>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</si>
  <si>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</si>
  <si>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</si>
  <si>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</si>
  <si>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</si>
  <si>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</si>
  <si>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</si>
  <si>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</si>
  <si>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</si>
  <si>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</si>
  <si>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</si>
  <si>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</si>
  <si>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</si>
  <si>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</si>
  <si>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</si>
  <si>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</si>
  <si>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</si>
  <si>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</si>
  <si>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</si>
  <si>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</si>
  <si>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</si>
  <si>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</si>
  <si>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</si>
  <si>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</si>
  <si>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</si>
  <si>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</si>
  <si>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</si>
  <si>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</si>
  <si>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</si>
  <si>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</si>
  <si>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</si>
  <si>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</si>
  <si>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</si>
  <si>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</si>
  <si>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</si>
  <si>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</si>
  <si>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</si>
  <si>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</si>
  <si>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</si>
  <si>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</si>
  <si>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</si>
  <si>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</si>
  <si>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</si>
  <si>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</si>
  <si>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</si>
  <si>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</si>
  <si>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</si>
  <si>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</si>
  <si>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</si>
  <si>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</si>
  <si>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</si>
  <si>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</si>
  <si>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</si>
  <si>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</si>
  <si>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</si>
  <si>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</si>
  <si>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</si>
  <si>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</si>
  <si>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</si>
  <si>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</si>
  <si>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</si>
  <si>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</si>
  <si>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</si>
  <si>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</si>
  <si>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</si>
  <si>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</si>
  <si>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</si>
  <si>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</si>
  <si>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</si>
  <si>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</si>
  <si>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</si>
  <si>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</si>
  <si>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</si>
  <si>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</si>
  <si>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</si>
  <si>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</si>
  <si>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</si>
  <si>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</si>
  <si>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</si>
  <si>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</si>
  <si>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</si>
  <si>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</si>
  <si>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</si>
  <si>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</si>
  <si>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</si>
  <si>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</si>
  <si>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</si>
  <si>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</si>
  <si>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</si>
  <si>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</si>
  <si>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</si>
  <si>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</si>
  <si>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</si>
  <si>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</si>
  <si>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</si>
  <si>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</si>
  <si>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</si>
  <si>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</si>
  <si>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</si>
  <si>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</si>
  <si>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</si>
  <si>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</si>
  <si>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</si>
  <si>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</si>
  <si>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</si>
  <si>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</si>
  <si>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</si>
  <si>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</si>
  <si>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</si>
  <si>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</si>
  <si>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</si>
  <si>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</si>
  <si>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</si>
  <si>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</si>
  <si>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</si>
  <si>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</si>
  <si>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</si>
  <si>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</si>
  <si>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</si>
  <si>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</si>
  <si>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</si>
  <si>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</si>
  <si>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</si>
  <si>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</si>
  <si>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</si>
  <si>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</si>
  <si>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</si>
  <si>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</si>
  <si>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</si>
  <si>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</si>
  <si>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</si>
  <si>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</si>
  <si>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</si>
  <si>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</si>
  <si>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</si>
  <si>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</si>
  <si>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</si>
  <si>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</si>
  <si>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</si>
  <si>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</si>
  <si>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</si>
  <si>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</si>
  <si>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</si>
  <si>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</si>
  <si>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</si>
  <si>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</si>
  <si>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</si>
  <si>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</si>
  <si>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</si>
  <si>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</si>
  <si>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</si>
  <si>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</si>
  <si>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</si>
  <si>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</si>
  <si>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</si>
  <si>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</si>
  <si>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</si>
  <si>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</si>
  <si>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</si>
  <si>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</si>
  <si>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</si>
  <si>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</si>
  <si>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</si>
  <si>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</si>
  <si>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</si>
  <si>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</si>
  <si>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</si>
  <si>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</si>
  <si>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</si>
  <si>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</si>
  <si>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</si>
  <si>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</si>
  <si>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</si>
  <si>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</si>
  <si>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</si>
  <si>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</si>
  <si>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</si>
  <si>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</si>
  <si>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</si>
  <si>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</si>
  <si>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</si>
  <si>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</si>
  <si>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</si>
  <si>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</si>
  <si>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</si>
  <si>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</si>
  <si>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</si>
  <si>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</si>
  <si>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</si>
  <si>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</si>
  <si>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</si>
  <si>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</si>
  <si>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</si>
  <si>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</si>
  <si>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</si>
  <si>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</si>
  <si>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</si>
  <si>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</si>
  <si>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</si>
  <si>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</si>
  <si>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</si>
  <si>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</si>
  <si>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</si>
  <si>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</si>
  <si>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</si>
  <si>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</si>
  <si>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</si>
  <si>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</si>
  <si>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</si>
  <si>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</si>
  <si>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</si>
  <si>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</si>
  <si>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</si>
  <si>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</si>
  <si>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</si>
  <si>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</si>
  <si>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</si>
  <si>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</si>
  <si>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</si>
  <si>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</si>
  <si>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</si>
  <si>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</si>
  <si>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</si>
  <si>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</si>
  <si>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</si>
  <si>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</si>
  <si>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</si>
  <si>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</si>
  <si>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</si>
  <si>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</si>
  <si>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</si>
  <si>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</si>
  <si>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</si>
  <si>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</si>
  <si>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</si>
  <si>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</si>
  <si>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</si>
  <si>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</si>
  <si>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</si>
  <si>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</si>
  <si>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</si>
  <si>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</si>
  <si>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</si>
  <si>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</si>
  <si>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</si>
  <si>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</si>
  <si>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</si>
  <si>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</si>
  <si>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</si>
  <si>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</si>
  <si>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</si>
  <si>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</si>
  <si>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</si>
  <si>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</si>
  <si>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</si>
  <si>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</si>
  <si>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</si>
  <si>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</si>
  <si>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</si>
  <si>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</si>
  <si>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</si>
  <si>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</si>
  <si>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</si>
  <si>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</si>
  <si>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</si>
  <si>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</si>
  <si>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</si>
  <si>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</si>
  <si>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</si>
  <si>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</si>
  <si>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</si>
  <si>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</si>
  <si>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</si>
  <si>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</si>
  <si>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</si>
  <si>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</si>
  <si>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</si>
  <si>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</si>
  <si>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</si>
  <si>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</si>
  <si>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</si>
  <si>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</si>
  <si>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</si>
  <si>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</si>
  <si>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</si>
  <si>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</si>
  <si>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</si>
  <si>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</si>
  <si>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</si>
  <si>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</si>
  <si>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</si>
  <si>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</si>
  <si>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</si>
  <si>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</si>
  <si>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</si>
  <si>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</si>
  <si>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</si>
  <si>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</si>
  <si>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</si>
  <si>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</si>
  <si>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</si>
  <si>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</si>
  <si>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</si>
  <si>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</si>
  <si>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</si>
  <si>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</si>
  <si>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</si>
  <si>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</si>
  <si>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</si>
  <si>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</si>
  <si>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</si>
  <si>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</si>
  <si>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</si>
  <si>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</si>
  <si>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</si>
  <si>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</si>
  <si>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</si>
  <si>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</si>
  <si>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</si>
  <si>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</si>
  <si>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</si>
  <si>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</si>
  <si>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</si>
  <si>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</si>
  <si>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</si>
  <si>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</si>
  <si>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</si>
  <si>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</si>
  <si>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</si>
  <si>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</si>
  <si>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</si>
  <si>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</si>
  <si>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</si>
  <si>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</si>
  <si>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</si>
  <si>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</si>
  <si>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</si>
  <si>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</si>
  <si>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</si>
  <si>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</si>
  <si>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</si>
  <si>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</si>
  <si>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</si>
  <si>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</si>
  <si>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</si>
  <si>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</si>
  <si>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</si>
  <si>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</si>
  <si>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</si>
  <si>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</si>
  <si>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</si>
  <si>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</si>
  <si>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</si>
  <si>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</si>
  <si>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</si>
  <si>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</si>
  <si>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</si>
  <si>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</si>
  <si>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</si>
  <si>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</si>
  <si>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</si>
  <si>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</si>
  <si>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</si>
  <si>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</si>
  <si>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</si>
  <si>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</si>
  <si>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</si>
  <si>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</si>
  <si>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</si>
  <si>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</si>
  <si>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</si>
  <si>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</si>
  <si>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</si>
  <si>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</si>
  <si>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</si>
  <si>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</si>
  <si>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</si>
  <si>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</si>
  <si>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</si>
  <si>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</si>
  <si>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</si>
  <si>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</si>
  <si>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</si>
  <si>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</si>
  <si>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</si>
  <si>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</si>
  <si>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</si>
  <si>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</si>
  <si>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</si>
  <si>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</si>
  <si>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</si>
  <si>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</si>
  <si>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</si>
  <si>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</si>
  <si>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</si>
  <si>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</si>
  <si>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</si>
  <si>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</si>
  <si>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</si>
  <si>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</si>
  <si>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</si>
  <si>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</si>
  <si>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</si>
  <si>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</si>
  <si>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</si>
  <si>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</si>
  <si>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</si>
  <si>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</si>
  <si>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</si>
  <si>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</si>
  <si>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</si>
  <si>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</si>
  <si>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</si>
  <si>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</si>
  <si>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</si>
  <si>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</si>
  <si>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</si>
  <si>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</si>
  <si>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</si>
  <si>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</si>
  <si>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</si>
  <si>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</si>
  <si>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</si>
  <si>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</si>
  <si>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</si>
  <si>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</si>
  <si>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</si>
  <si>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</si>
  <si>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</si>
  <si>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</si>
  <si>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</si>
  <si>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</si>
  <si>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</si>
  <si>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</si>
  <si>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</si>
  <si>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</si>
  <si>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</si>
  <si>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</si>
  <si>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</si>
  <si>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</si>
  <si>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</si>
  <si>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</si>
  <si>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</si>
  <si>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</si>
  <si>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</si>
  <si>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</si>
  <si>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</si>
  <si>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</si>
  <si>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</si>
  <si>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</si>
  <si>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</si>
  <si>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</si>
  <si>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</si>
  <si>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</si>
  <si>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</si>
  <si>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</si>
  <si>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</si>
  <si>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</si>
  <si>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</si>
  <si>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</si>
  <si>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</si>
  <si>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</si>
  <si>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</si>
  <si>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</si>
  <si>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</si>
  <si>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</si>
  <si>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</si>
  <si>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</si>
  <si>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</si>
  <si>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</si>
  <si>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</si>
  <si>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</si>
  <si>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</si>
  <si>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</si>
  <si>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</si>
  <si>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</si>
  <si>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</si>
  <si>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</si>
  <si>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</si>
  <si>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</si>
  <si>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</si>
  <si>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</si>
  <si>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</si>
  <si>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</si>
  <si>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</si>
  <si>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</si>
  <si>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</si>
  <si>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</si>
  <si>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</si>
  <si>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</si>
  <si>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</si>
  <si>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</si>
  <si>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</si>
  <si>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</si>
  <si>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</si>
  <si>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</si>
  <si>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</si>
  <si>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</si>
  <si>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</si>
  <si>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</si>
  <si>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</si>
  <si>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</si>
  <si>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</si>
  <si>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</si>
  <si>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</si>
  <si>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</si>
  <si>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</si>
  <si>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</si>
  <si>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</si>
  <si>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</si>
  <si>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</si>
  <si>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</si>
  <si>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</si>
  <si>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</si>
  <si>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</si>
  <si>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</si>
  <si>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</si>
  <si>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</si>
  <si>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</si>
  <si>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</si>
  <si>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</si>
  <si>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</si>
  <si>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</si>
  <si>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</si>
  <si>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</si>
  <si>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</si>
  <si>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</si>
  <si>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</si>
  <si>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</si>
  <si>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</si>
  <si>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</si>
  <si>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</si>
  <si>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</si>
  <si>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</si>
  <si>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</si>
  <si>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</si>
  <si>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</si>
  <si>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</si>
  <si>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</si>
  <si>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</si>
  <si>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</si>
  <si>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</si>
  <si>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</si>
  <si>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</si>
  <si>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</si>
  <si>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</si>
  <si>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</si>
  <si>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</si>
  <si>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</si>
  <si>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</si>
  <si>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</si>
  <si>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</si>
  <si>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</si>
  <si>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</si>
  <si>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</si>
  <si>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</si>
  <si>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</si>
  <si>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</si>
  <si>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</si>
  <si>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</si>
  <si>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</si>
  <si>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</si>
  <si>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</si>
  <si>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</si>
  <si>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</si>
  <si>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</si>
  <si>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</si>
  <si>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</si>
  <si>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</si>
  <si>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</si>
  <si>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</si>
  <si>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</si>
  <si>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</si>
  <si>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</si>
  <si>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</si>
  <si>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</si>
  <si>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</si>
  <si>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</si>
  <si>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</si>
  <si>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</si>
  <si>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</si>
  <si>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</si>
  <si>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</si>
  <si>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</si>
  <si>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</si>
  <si>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</si>
  <si>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</si>
  <si>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</si>
  <si>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</si>
  <si>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</si>
  <si>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</si>
  <si>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</si>
  <si>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</si>
  <si>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</si>
  <si>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</si>
  <si>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</si>
  <si>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</si>
  <si>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</si>
  <si>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</si>
  <si>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</si>
  <si>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</si>
  <si>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</si>
  <si>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</si>
  <si>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</si>
  <si>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</si>
  <si>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</si>
  <si>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</si>
  <si>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</si>
  <si>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</si>
  <si>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</si>
  <si>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</si>
  <si>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</si>
  <si>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</si>
  <si>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</si>
  <si>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</si>
  <si>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</si>
  <si>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</si>
  <si>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</si>
  <si>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</si>
  <si>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</si>
  <si>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</si>
  <si>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</si>
  <si>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</si>
  <si>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</si>
  <si>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</si>
  <si>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</si>
  <si>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</si>
  <si>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</si>
  <si>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</si>
  <si>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</si>
  <si>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</si>
  <si>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</si>
  <si>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</si>
  <si>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</si>
  <si>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</si>
  <si>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</si>
  <si>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</si>
  <si>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</si>
  <si>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</si>
  <si>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</si>
  <si>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</si>
  <si>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</si>
  <si>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</si>
  <si>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</si>
  <si>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</si>
  <si>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</si>
  <si>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</si>
  <si>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</si>
  <si>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</si>
  <si>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</si>
  <si>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</si>
  <si>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</si>
  <si>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</si>
  <si>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</si>
  <si>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</si>
  <si>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</si>
  <si>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</si>
  <si>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</si>
  <si>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</si>
  <si>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</si>
  <si>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</si>
  <si>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</si>
  <si>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</si>
  <si>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</si>
  <si>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</si>
  <si>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</si>
  <si>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</si>
  <si>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</si>
  <si>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</si>
  <si>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</si>
  <si>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</si>
  <si>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</si>
  <si>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</si>
  <si>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</si>
  <si>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</si>
  <si>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</si>
  <si>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</si>
  <si>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</si>
  <si>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</si>
  <si>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</si>
  <si>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</si>
  <si>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</si>
  <si>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</si>
  <si>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</si>
  <si>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</si>
  <si>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</si>
  <si>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</si>
  <si>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</si>
  <si>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</si>
  <si>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</si>
  <si>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</si>
  <si>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</si>
  <si>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</si>
  <si>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</si>
  <si>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</si>
  <si>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</si>
  <si>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</si>
  <si>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</si>
  <si>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</si>
  <si>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</si>
  <si>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</si>
  <si>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</si>
  <si>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</si>
  <si>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</si>
  <si>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</si>
  <si>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</si>
  <si>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</si>
  <si>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</si>
  <si>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</si>
  <si>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</si>
  <si>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</si>
  <si>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</si>
  <si>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</si>
  <si>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</si>
  <si>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</si>
  <si>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</si>
  <si>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</si>
  <si>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</si>
  <si>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</si>
  <si>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</si>
  <si>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</si>
  <si>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</si>
  <si>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</si>
  <si>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</si>
  <si>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</si>
  <si>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</si>
  <si>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</si>
  <si>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</si>
  <si>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</si>
  <si>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</si>
  <si>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</si>
  <si>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</si>
  <si>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</si>
  <si>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</si>
  <si>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</si>
  <si>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</si>
  <si>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</si>
  <si>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</si>
  <si>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</si>
  <si>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</si>
  <si>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</si>
  <si>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</si>
  <si>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</si>
  <si>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</si>
  <si>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</si>
  <si>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</si>
  <si>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</si>
  <si>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</si>
  <si>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</si>
  <si>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</si>
  <si>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</si>
  <si>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</si>
  <si>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</si>
  <si>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</si>
  <si>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</si>
  <si>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</si>
  <si>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</si>
  <si>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</si>
  <si>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</si>
  <si>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</si>
  <si>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</si>
  <si>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</si>
  <si>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</si>
  <si>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</si>
  <si>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</si>
  <si>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</si>
  <si>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</si>
  <si>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</si>
  <si>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</si>
  <si>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</si>
  <si>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</si>
  <si>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</si>
  <si>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</si>
  <si>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</si>
  <si>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</si>
  <si>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</si>
  <si>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</si>
  <si>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</si>
  <si>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</si>
  <si>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</si>
  <si>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</si>
  <si>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</si>
  <si>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</si>
  <si>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</si>
  <si>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</si>
  <si>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</si>
  <si>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</si>
  <si>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</si>
  <si>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</si>
  <si>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</si>
  <si>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</si>
  <si>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</si>
  <si>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</si>
  <si>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</si>
  <si>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</si>
  <si>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</si>
  <si>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</si>
  <si>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</si>
  <si>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</si>
  <si>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</si>
  <si>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</si>
  <si>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</si>
  <si>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</si>
  <si>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</si>
  <si>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</si>
  <si>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</si>
  <si>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</si>
  <si>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</si>
  <si>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</si>
  <si>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</si>
  <si>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</si>
  <si>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</si>
  <si>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</si>
  <si>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</si>
  <si>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</si>
  <si>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</si>
  <si>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</si>
  <si>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</si>
  <si>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</si>
  <si>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</si>
  <si>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</si>
  <si>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</si>
  <si>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</si>
  <si>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</si>
  <si>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</si>
  <si>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</si>
  <si>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</si>
  <si>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</si>
  <si>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</si>
  <si>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</si>
  <si>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</si>
  <si>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</si>
  <si>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</si>
  <si>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</si>
  <si>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</si>
  <si>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</si>
  <si>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</si>
  <si>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</si>
  <si>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</si>
  <si>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</si>
  <si>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</si>
  <si>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</si>
  <si>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</si>
  <si>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</si>
  <si>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</si>
  <si>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</si>
  <si>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</si>
  <si>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</si>
  <si>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</si>
  <si>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</si>
  <si>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</si>
  <si>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</si>
  <si>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</si>
  <si>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</si>
  <si>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</si>
  <si>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</si>
  <si>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</si>
  <si>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</si>
  <si>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</si>
  <si>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</si>
  <si>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</si>
  <si>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</si>
  <si>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</si>
  <si>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</si>
  <si>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</si>
  <si>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</si>
  <si>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</si>
  <si>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</si>
  <si>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</si>
  <si>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</si>
  <si>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</si>
  <si>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</si>
  <si>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</si>
  <si>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</si>
  <si>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</si>
  <si>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</si>
  <si>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</si>
  <si>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</si>
  <si>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</si>
  <si>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</si>
  <si>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</si>
  <si>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</si>
  <si>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</si>
  <si>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</si>
  <si>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</si>
  <si>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</si>
  <si>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</si>
  <si>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</si>
  <si>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</si>
  <si>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</si>
  <si>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</si>
  <si>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</si>
  <si>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</si>
  <si>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</si>
  <si>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</si>
  <si>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</si>
  <si>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</si>
  <si>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</si>
  <si>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</si>
  <si>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</si>
  <si>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</si>
  <si>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</si>
  <si>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</si>
  <si>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</si>
  <si>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</si>
  <si>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</si>
  <si>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</si>
  <si>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</si>
  <si>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</si>
  <si>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</si>
  <si>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</si>
  <si>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</si>
  <si>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</si>
  <si>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</si>
  <si>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</si>
  <si>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</si>
  <si>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</si>
  <si>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</si>
  <si>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</si>
  <si>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</si>
  <si>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</si>
  <si>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</si>
  <si>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</si>
  <si>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</si>
  <si>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</si>
  <si>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</si>
  <si>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</si>
  <si>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</si>
  <si>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</si>
  <si>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</si>
  <si>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</si>
  <si>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</si>
  <si>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</si>
  <si>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</si>
  <si>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</si>
  <si>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</si>
  <si>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</si>
  <si>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</si>
  <si>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</si>
  <si>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</si>
  <si>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</si>
  <si>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</si>
  <si>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</si>
  <si>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</si>
  <si>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</si>
  <si>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</si>
  <si>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</si>
  <si>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</si>
  <si>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</si>
  <si>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</si>
  <si>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</si>
  <si>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</si>
  <si>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</si>
  <si>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</si>
  <si>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</si>
  <si>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</si>
  <si>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</si>
  <si>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</si>
  <si>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</si>
  <si>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</si>
  <si>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</si>
  <si>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</si>
  <si>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</si>
  <si>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</si>
  <si>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</si>
  <si>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</si>
  <si>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</si>
  <si>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</si>
  <si>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</si>
  <si>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</si>
  <si>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</si>
  <si>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</si>
  <si>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</si>
  <si>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</si>
  <si>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</si>
  <si>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</si>
  <si>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</si>
  <si>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</si>
  <si>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</si>
  <si>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</si>
  <si>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</si>
  <si>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</si>
  <si>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</si>
  <si>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</si>
  <si>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</si>
  <si>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</si>
  <si>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</si>
  <si>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</si>
  <si>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</si>
  <si>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</si>
  <si>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</si>
  <si>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</si>
  <si>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</si>
  <si>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</si>
  <si>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</si>
  <si>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</si>
  <si>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</si>
  <si>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</si>
  <si>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</si>
  <si>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</si>
  <si>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</si>
  <si>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</si>
  <si>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</si>
  <si>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</si>
  <si>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</si>
  <si>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</si>
  <si>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</si>
  <si>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</si>
  <si>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</si>
  <si>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</si>
  <si>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</si>
  <si>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</si>
  <si>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</si>
  <si>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</si>
  <si>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</si>
  <si>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</si>
  <si>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</si>
  <si>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</si>
  <si>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</si>
  <si>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</si>
  <si>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</si>
  <si>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</si>
  <si>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</si>
  <si>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</si>
  <si>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</si>
  <si>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</si>
  <si>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</si>
  <si>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</si>
  <si>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</si>
  <si>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</si>
  <si>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</si>
  <si>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</si>
  <si>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</si>
  <si>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</si>
  <si>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</si>
  <si>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</si>
  <si>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</si>
  <si>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</si>
  <si>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</si>
  <si>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</si>
  <si>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</si>
  <si>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</si>
  <si>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</si>
  <si>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</si>
  <si>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</si>
  <si>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</si>
  <si>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</si>
  <si>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</si>
  <si>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</si>
  <si>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</si>
  <si>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</si>
  <si>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</si>
  <si>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</si>
  <si>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</si>
  <si>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</si>
  <si>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</si>
  <si>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</si>
  <si>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</si>
  <si>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</si>
  <si>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</si>
  <si>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</si>
  <si>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</si>
  <si>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</si>
  <si>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</si>
  <si>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</si>
  <si>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</si>
  <si>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</si>
  <si>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</si>
  <si>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</si>
  <si>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</si>
  <si>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</si>
  <si>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</si>
  <si>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</si>
  <si>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</si>
  <si>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</si>
  <si>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</si>
  <si>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</si>
  <si>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</si>
  <si>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</si>
  <si>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</si>
  <si>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</si>
  <si>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</si>
  <si>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</si>
  <si>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</si>
  <si>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</si>
  <si>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</si>
  <si>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</si>
  <si>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</si>
  <si>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</si>
  <si>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</si>
  <si>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</si>
  <si>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</si>
  <si>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</si>
  <si>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</si>
  <si>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</si>
  <si>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</si>
  <si>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</si>
  <si>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</si>
  <si>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</si>
  <si>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</si>
  <si>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</si>
  <si>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</si>
  <si>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</si>
  <si>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</si>
  <si>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</si>
  <si>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</si>
  <si>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</si>
  <si>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</si>
  <si>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</si>
  <si>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</si>
  <si>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</si>
  <si>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</si>
  <si>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</si>
  <si>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</si>
  <si>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</si>
  <si>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</si>
  <si>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</si>
  <si>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</si>
  <si>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</si>
  <si>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</si>
  <si>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</si>
  <si>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</si>
  <si>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</si>
  <si>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</si>
  <si>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</si>
  <si>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</si>
  <si>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</si>
  <si>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</si>
  <si>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</si>
  <si>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</si>
  <si>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</si>
  <si>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</si>
  <si>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</si>
  <si>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</si>
  <si>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</si>
  <si>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</si>
  <si>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</si>
  <si>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</si>
  <si>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</si>
  <si>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</si>
  <si>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</si>
  <si>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</si>
  <si>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</si>
  <si>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</si>
  <si>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</si>
  <si>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</si>
  <si>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</si>
  <si>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</si>
  <si>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</si>
  <si>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</si>
  <si>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</si>
  <si>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</si>
  <si>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</si>
  <si>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</si>
  <si>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</si>
  <si>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</si>
  <si>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</si>
  <si>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</si>
  <si>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</si>
  <si>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</si>
  <si>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</si>
  <si>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</si>
  <si>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</si>
  <si>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</si>
  <si>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</si>
  <si>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</si>
  <si>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</si>
  <si>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</si>
  <si>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</si>
  <si>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</si>
  <si>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</si>
  <si>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</si>
  <si>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</si>
  <si>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</si>
  <si>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</si>
  <si>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</si>
  <si>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</si>
  <si>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</si>
  <si>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</si>
  <si>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</si>
  <si>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</si>
  <si>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</si>
  <si>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</si>
  <si>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</si>
  <si>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</si>
  <si>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</si>
  <si>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</si>
  <si>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</si>
  <si>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</si>
  <si>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</si>
  <si>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</si>
  <si>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</si>
  <si>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</si>
  <si>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</si>
  <si>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</si>
  <si>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</si>
  <si>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</si>
  <si>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</si>
  <si>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</si>
  <si>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</si>
  <si>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</si>
  <si>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</si>
  <si>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</si>
  <si>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</si>
  <si>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</si>
  <si>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</si>
  <si>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</si>
  <si>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</si>
  <si>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</si>
  <si>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</si>
  <si>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</si>
  <si>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</si>
  <si>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</si>
  <si>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</si>
  <si>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</si>
  <si>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</si>
  <si>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</si>
  <si>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</si>
  <si>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</si>
  <si>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</si>
  <si>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</si>
  <si>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</si>
  <si>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</si>
  <si>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</si>
  <si>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</si>
  <si>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</si>
  <si>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</si>
  <si>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</si>
  <si>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</si>
  <si>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</si>
  <si>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</si>
  <si>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</si>
  <si>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</si>
  <si>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</si>
  <si>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</si>
  <si>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</si>
  <si>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</si>
  <si>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</si>
  <si>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</si>
  <si>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</si>
  <si>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</si>
  <si>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</si>
  <si>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</si>
  <si>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</si>
  <si>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</si>
  <si>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</si>
  <si>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</si>
  <si>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</si>
  <si>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</si>
  <si>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</si>
  <si>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</si>
  <si>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</si>
  <si>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</si>
  <si>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</si>
  <si>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</si>
  <si>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</si>
  <si>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</si>
  <si>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</si>
  <si>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</si>
  <si>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</si>
  <si>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</si>
  <si>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</si>
  <si>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</si>
  <si>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</si>
  <si>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</si>
  <si>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</si>
  <si>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</si>
  <si>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</si>
  <si>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</si>
  <si>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</si>
  <si>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</si>
  <si>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</si>
  <si>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</si>
  <si>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</si>
  <si>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</si>
  <si>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</si>
  <si>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</si>
  <si>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</si>
  <si>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</si>
  <si>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</si>
  <si>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</si>
  <si>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</si>
  <si>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</si>
  <si>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</si>
  <si>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</si>
  <si>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</si>
  <si>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</si>
  <si>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</si>
  <si>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</si>
  <si>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</si>
  <si>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</si>
  <si>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</si>
  <si>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</si>
  <si>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</si>
  <si>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</si>
  <si>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</si>
  <si>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</si>
  <si>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</si>
  <si>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</si>
  <si>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</si>
  <si>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</si>
  <si>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</si>
  <si>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</si>
  <si>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</si>
  <si>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</si>
  <si>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</si>
  <si>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</si>
  <si>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</si>
  <si>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</si>
  <si>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</si>
  <si>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</si>
  <si>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</si>
  <si>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</si>
  <si>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</si>
  <si>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</si>
  <si>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</si>
  <si>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</si>
  <si>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</si>
  <si>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</si>
  <si>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</si>
  <si>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</si>
  <si>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</si>
  <si>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</si>
  <si>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</si>
  <si>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</si>
  <si>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</si>
  <si>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</si>
  <si>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</si>
  <si>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</si>
  <si>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</si>
  <si>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</si>
  <si>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</si>
  <si>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</si>
  <si>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</si>
  <si>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</si>
  <si>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</si>
  <si>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</si>
  <si>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</si>
  <si>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</si>
  <si>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</si>
  <si>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</si>
  <si>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</si>
  <si>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</si>
  <si>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</si>
  <si>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</si>
  <si>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</si>
  <si>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</si>
  <si>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</si>
  <si>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</si>
  <si>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</si>
  <si>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</si>
  <si>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</si>
  <si>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</si>
  <si>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</si>
  <si>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</si>
  <si>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</si>
  <si>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</si>
  <si>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</si>
  <si>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</si>
  <si>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</si>
  <si>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</si>
  <si>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</si>
  <si>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</si>
  <si>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</si>
  <si>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</si>
  <si>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</si>
  <si>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</si>
  <si>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</si>
  <si>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</si>
  <si>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</si>
  <si>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</si>
  <si>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</si>
  <si>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</si>
  <si>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</si>
  <si>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</si>
  <si>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</si>
  <si>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</si>
  <si>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</si>
  <si>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</si>
  <si>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</si>
  <si>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</si>
  <si>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</si>
  <si>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</si>
  <si>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</si>
  <si>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</si>
  <si>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</si>
  <si>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</si>
  <si>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</si>
  <si>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</si>
  <si>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</si>
  <si>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</si>
  <si>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</si>
  <si>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</si>
  <si>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</si>
  <si>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</si>
  <si>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</si>
  <si>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</si>
  <si>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</si>
  <si>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</si>
  <si>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</si>
  <si>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</si>
  <si>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</si>
  <si>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</si>
  <si>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</si>
  <si>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</si>
  <si>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</si>
  <si>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</si>
  <si>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</si>
  <si>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</si>
  <si>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</si>
  <si>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</si>
  <si>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</si>
  <si>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</si>
  <si>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</si>
  <si>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</si>
  <si>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</si>
  <si>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</si>
  <si>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</si>
  <si>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</si>
  <si>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</si>
  <si>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</si>
  <si>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</si>
  <si>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</si>
  <si>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</si>
  <si>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</si>
  <si>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</si>
  <si>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</si>
  <si>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</si>
  <si>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</si>
  <si>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</si>
  <si>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</si>
  <si>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</si>
  <si>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</si>
  <si>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</si>
  <si>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</si>
  <si>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</si>
  <si>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</si>
  <si>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</si>
  <si>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</si>
  <si>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</si>
  <si>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</si>
  <si>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</si>
  <si>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</si>
  <si>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</si>
  <si>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</si>
  <si>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</si>
  <si>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</si>
  <si>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</si>
  <si>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</si>
  <si>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</si>
  <si>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</si>
  <si>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</si>
  <si>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</si>
  <si>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</si>
  <si>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</si>
  <si>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</si>
  <si>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</si>
  <si>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</si>
  <si>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</si>
  <si>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</si>
  <si>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</si>
  <si>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</si>
  <si>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</si>
  <si>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</si>
  <si>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</si>
  <si>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</si>
  <si>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</si>
  <si>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</si>
  <si>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</si>
  <si>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</si>
  <si>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</si>
  <si>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</si>
  <si>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</si>
  <si>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</si>
  <si>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</si>
  <si>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</si>
  <si>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</si>
  <si>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</si>
  <si>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</si>
  <si>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</si>
  <si>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</si>
  <si>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</si>
  <si>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</si>
  <si>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</si>
  <si>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</si>
  <si>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</si>
  <si>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</si>
  <si>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</si>
  <si>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</si>
  <si>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</si>
  <si>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</si>
  <si>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</si>
  <si>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</si>
  <si>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</si>
  <si>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</si>
  <si>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</si>
  <si>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</si>
  <si>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</si>
  <si>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</si>
  <si>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</si>
  <si>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</si>
  <si>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</si>
  <si>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</si>
  <si>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</si>
  <si>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</si>
  <si>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</si>
  <si>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</si>
  <si>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</si>
  <si>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</si>
  <si>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</si>
  <si>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</si>
  <si>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</si>
  <si>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</si>
  <si>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</si>
  <si>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</si>
  <si>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</si>
  <si>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</si>
  <si>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</si>
  <si>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</si>
  <si>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</si>
  <si>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</si>
  <si>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</si>
  <si>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</si>
  <si>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</si>
  <si>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</si>
  <si>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</si>
  <si>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</si>
  <si>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</si>
  <si>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</si>
  <si>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</si>
  <si>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</si>
  <si>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</si>
  <si>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</si>
  <si>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</si>
  <si>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</si>
  <si>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</si>
  <si>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</si>
  <si>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</si>
  <si>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</si>
  <si>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</si>
  <si>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</si>
  <si>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</si>
  <si>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</si>
  <si>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</si>
  <si>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</si>
  <si>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</si>
  <si>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</si>
  <si>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</si>
  <si>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</si>
  <si>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</si>
  <si>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</si>
  <si>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</si>
  <si>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</si>
  <si>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</si>
  <si>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</si>
  <si>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</si>
  <si>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</si>
  <si>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</si>
  <si>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</si>
  <si>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</si>
  <si>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</si>
  <si>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</si>
  <si>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</si>
  <si>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</si>
  <si>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</si>
  <si>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</si>
  <si>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</si>
  <si>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</si>
  <si>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</si>
  <si>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</si>
  <si>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</si>
  <si>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</si>
  <si>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</si>
  <si>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</si>
  <si>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</si>
  <si>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</si>
  <si>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</si>
  <si>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</si>
  <si>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</si>
  <si>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</si>
  <si>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</si>
  <si>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</si>
  <si>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</si>
  <si>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</si>
  <si>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</si>
  <si>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</si>
  <si>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</si>
  <si>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</si>
  <si>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</si>
  <si>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</si>
  <si>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</si>
  <si>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</si>
  <si>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</si>
  <si>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</si>
  <si>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</si>
  <si>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</si>
  <si>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</si>
  <si>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</si>
  <si>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</si>
  <si>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</si>
  <si>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</si>
  <si>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</si>
  <si>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</si>
  <si>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</si>
  <si>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</si>
  <si>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</si>
  <si>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</si>
  <si>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</si>
  <si>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</si>
  <si>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</si>
  <si>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</si>
  <si>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</si>
  <si>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</si>
  <si>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</si>
  <si>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</si>
  <si>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</si>
  <si>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</si>
  <si>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</si>
  <si>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</si>
  <si>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</si>
  <si>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</si>
  <si>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</si>
  <si>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</si>
  <si>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</si>
  <si>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</si>
  <si>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</si>
  <si>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</si>
  <si>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</si>
  <si>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</si>
  <si>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</si>
  <si>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</si>
  <si>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</si>
  <si>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</si>
  <si>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</si>
  <si>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</si>
  <si>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</si>
  <si>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</si>
  <si>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</si>
  <si>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</si>
  <si>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</si>
  <si>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</si>
  <si>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</si>
  <si>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</si>
  <si>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</si>
  <si>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</si>
  <si>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</si>
  <si>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</si>
  <si>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</si>
  <si>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</si>
  <si>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</si>
  <si>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</si>
  <si>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</si>
  <si>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</si>
  <si>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</si>
  <si>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</si>
  <si>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</si>
  <si>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</si>
  <si>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</si>
  <si>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</si>
  <si>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</si>
  <si>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</si>
  <si>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</si>
  <si>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</si>
  <si>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</si>
  <si>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</si>
  <si>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</si>
  <si>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</si>
  <si>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</si>
  <si>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</si>
  <si>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</si>
  <si>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</si>
  <si>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</si>
  <si>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</si>
  <si>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</si>
  <si>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</si>
  <si>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</si>
  <si>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</si>
  <si>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</si>
  <si>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</si>
  <si>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</si>
  <si>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</si>
  <si>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</si>
  <si>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</si>
  <si>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</si>
  <si>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</si>
  <si>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</si>
  <si>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</si>
  <si>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</si>
  <si>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</si>
  <si>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</si>
  <si>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</si>
  <si>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</si>
  <si>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</si>
  <si>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</si>
  <si>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</si>
  <si>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</si>
  <si>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</si>
  <si>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</si>
  <si>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</si>
  <si>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</si>
  <si>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</si>
  <si>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</si>
  <si>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</si>
  <si>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</si>
  <si>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</si>
  <si>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</si>
  <si>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</si>
  <si>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</si>
  <si>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</si>
  <si>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</si>
  <si>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</si>
  <si>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</si>
  <si>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</si>
  <si>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</si>
  <si>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</si>
  <si>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</si>
  <si>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</si>
  <si>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</si>
  <si>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</si>
  <si>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</si>
  <si>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</si>
  <si>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</si>
  <si>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</si>
  <si>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</si>
  <si>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</si>
  <si>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</si>
  <si>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</si>
  <si>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</si>
  <si>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</si>
  <si>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</si>
  <si>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</si>
  <si>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</si>
  <si>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</si>
  <si>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</si>
  <si>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</si>
  <si>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</si>
  <si>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</si>
  <si>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</si>
  <si>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</si>
  <si>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</si>
  <si>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</si>
  <si>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</si>
  <si>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</si>
  <si>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</si>
  <si>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</si>
  <si>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</si>
  <si>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</si>
  <si>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</si>
  <si>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</si>
  <si>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</si>
  <si>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</si>
  <si>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</si>
  <si>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</si>
  <si>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</si>
  <si>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</si>
  <si>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</si>
  <si>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</si>
  <si>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</si>
  <si>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</si>
  <si>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</si>
  <si>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</si>
  <si>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</si>
  <si>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</si>
  <si>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</si>
  <si>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</si>
  <si>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</si>
  <si>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</si>
  <si>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</si>
  <si>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</si>
  <si>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</si>
  <si>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</si>
  <si>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</si>
  <si>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</si>
  <si>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</si>
  <si>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</si>
  <si>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</si>
  <si>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</si>
  <si>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</si>
  <si>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</si>
  <si>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</si>
  <si>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</si>
  <si>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</si>
  <si>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</si>
  <si>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</si>
  <si>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</si>
  <si>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</si>
  <si>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</si>
  <si>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</si>
  <si>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</si>
  <si>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</si>
  <si>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</si>
  <si>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</si>
  <si>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</si>
  <si>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</si>
  <si>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</si>
  <si>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</si>
  <si>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</si>
  <si>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</si>
  <si>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</si>
  <si>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</si>
  <si>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</si>
  <si>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</si>
  <si>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</si>
  <si>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</si>
  <si>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</si>
  <si>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</si>
  <si>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</si>
  <si>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</si>
  <si>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</si>
  <si>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</si>
  <si>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</si>
  <si>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</si>
  <si>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</si>
  <si>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</si>
  <si>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</si>
  <si>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</si>
  <si>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</si>
  <si>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</si>
  <si>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</si>
  <si>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</si>
  <si>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</si>
  <si>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</si>
  <si>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</si>
  <si>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</si>
  <si>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</si>
  <si>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</si>
  <si>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</si>
  <si>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</si>
  <si>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</si>
  <si>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</si>
  <si>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</si>
  <si>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</si>
  <si>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</si>
  <si>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</si>
  <si>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</si>
  <si>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</si>
  <si>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</si>
  <si>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</si>
  <si>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</si>
  <si>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</si>
  <si>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</si>
  <si>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</si>
  <si>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</si>
  <si>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</si>
  <si>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</si>
  <si>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</si>
  <si>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</si>
  <si>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</si>
  <si>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</si>
  <si>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</si>
  <si>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</si>
  <si>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</si>
  <si>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</si>
  <si>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</si>
  <si>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</si>
  <si>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</si>
  <si>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</si>
  <si>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</si>
  <si>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</si>
  <si>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</si>
  <si>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</si>
  <si>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</si>
  <si>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</si>
  <si>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</si>
  <si>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</si>
  <si>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</si>
  <si>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</si>
  <si>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</si>
  <si>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</si>
  <si>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</si>
  <si>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</si>
  <si>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</si>
  <si>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</si>
  <si>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</si>
  <si>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</si>
  <si>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</si>
  <si>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</si>
  <si>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</si>
  <si>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</si>
  <si>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</si>
  <si>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</si>
  <si>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</si>
  <si>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</si>
  <si>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</si>
  <si>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</si>
  <si>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</si>
  <si>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</si>
  <si>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</si>
  <si>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</si>
  <si>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</si>
  <si>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</si>
  <si>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</si>
  <si>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</si>
  <si>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</si>
  <si>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</si>
  <si>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</si>
  <si>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</si>
  <si>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</si>
  <si>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</si>
  <si>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</si>
  <si>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</si>
  <si>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</si>
  <si>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</si>
  <si>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</si>
  <si>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</si>
  <si>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</si>
  <si>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</si>
  <si>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</si>
  <si>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</si>
  <si>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</si>
  <si>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</si>
  <si>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</si>
  <si>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</si>
  <si>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</si>
  <si>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</si>
  <si>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</si>
  <si>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</si>
  <si>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</si>
  <si>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</si>
  <si>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</si>
  <si>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</si>
  <si>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</si>
  <si>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</si>
  <si>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</si>
  <si>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</si>
  <si>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</si>
  <si>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</si>
  <si>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</si>
  <si>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</si>
  <si>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</si>
  <si>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</si>
  <si>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</si>
  <si>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</si>
  <si>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</si>
  <si>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</si>
  <si>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</si>
  <si>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</si>
  <si>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</si>
  <si>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</si>
  <si>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</si>
  <si>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</si>
  <si>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</si>
  <si>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</si>
  <si>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</si>
  <si>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</si>
  <si>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</si>
  <si>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</si>
  <si>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</si>
  <si>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</si>
  <si>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</si>
  <si>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</si>
  <si>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</si>
  <si>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</si>
  <si>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</si>
  <si>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</si>
  <si>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</si>
  <si>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</si>
  <si>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</si>
  <si>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</si>
  <si>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</si>
  <si>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</si>
  <si>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</si>
  <si>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</si>
  <si>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</si>
  <si>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</si>
  <si>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</si>
  <si>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</si>
  <si>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</si>
  <si>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</si>
  <si>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</si>
  <si>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</si>
  <si>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</si>
  <si>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</si>
  <si>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</si>
  <si>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</si>
  <si>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</si>
  <si>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</si>
  <si>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</si>
  <si>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</si>
  <si>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</si>
  <si>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</si>
  <si>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</si>
  <si>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</si>
  <si>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</si>
  <si>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</si>
  <si>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</si>
  <si>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</si>
  <si>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</si>
  <si>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</si>
  <si>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</si>
  <si>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</si>
  <si>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</si>
  <si>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</si>
  <si>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</si>
  <si>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</si>
  <si>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</si>
  <si>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</si>
  <si>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</si>
  <si>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</si>
  <si>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</si>
  <si>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</si>
  <si>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</si>
  <si>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</si>
  <si>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</si>
  <si>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</si>
  <si>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</si>
  <si>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</si>
  <si>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</si>
  <si>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</si>
  <si>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</si>
  <si>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</si>
  <si>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</si>
  <si>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</si>
  <si>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</si>
  <si>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</si>
  <si>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</si>
  <si>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</si>
  <si>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</si>
  <si>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</si>
  <si>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</si>
  <si>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</si>
  <si>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</si>
  <si>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</si>
  <si>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</si>
  <si>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</si>
  <si>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</si>
  <si>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</si>
  <si>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</si>
  <si>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</si>
  <si>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</si>
  <si>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</si>
  <si>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</si>
  <si>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</si>
  <si>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</si>
  <si>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</si>
  <si>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</si>
  <si>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</si>
  <si>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</si>
  <si>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</si>
  <si>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</si>
  <si>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</si>
  <si>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</si>
  <si>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</si>
  <si>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</si>
  <si>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</si>
  <si>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</si>
  <si>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</si>
  <si>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</si>
  <si>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</si>
  <si>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</si>
  <si>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</si>
  <si>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</si>
  <si>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</si>
  <si>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</si>
  <si>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</si>
  <si>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</si>
  <si>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</si>
  <si>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</si>
  <si>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</si>
  <si>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</si>
  <si>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</si>
  <si>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</si>
  <si>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</si>
  <si>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</si>
  <si>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</si>
  <si>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</si>
  <si>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</si>
  <si>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</si>
  <si>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</si>
  <si>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</si>
  <si>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</si>
  <si>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</si>
  <si>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</si>
  <si>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</si>
  <si>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</si>
  <si>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</si>
  <si>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</si>
  <si>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</si>
  <si>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</si>
  <si>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</si>
  <si>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</si>
  <si>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</si>
  <si>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</si>
  <si>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</si>
  <si>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</si>
  <si>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</si>
  <si>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</si>
  <si>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</si>
  <si>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</si>
  <si>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</si>
  <si>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</si>
  <si>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</si>
  <si>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</si>
  <si>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</si>
  <si>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</si>
  <si>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</si>
  <si>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</si>
  <si>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</si>
  <si>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</si>
  <si>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</si>
  <si>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</si>
  <si>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</si>
  <si>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</si>
  <si>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</si>
  <si>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</si>
  <si>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</si>
  <si>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</si>
  <si>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</si>
  <si>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</si>
  <si>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</si>
  <si>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</si>
  <si>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</si>
  <si>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</si>
  <si>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</si>
  <si>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</si>
  <si>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</si>
  <si>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</si>
  <si>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</si>
  <si>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</si>
  <si>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</si>
  <si>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</si>
  <si>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</si>
  <si>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</si>
  <si>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</si>
  <si>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</si>
  <si>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</si>
  <si>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</si>
  <si>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</si>
  <si>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</si>
  <si>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</si>
  <si>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</si>
  <si>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</si>
  <si>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</si>
  <si>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</si>
  <si>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</si>
  <si>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</si>
  <si>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</si>
  <si>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</si>
  <si>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</si>
  <si>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</si>
  <si>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</si>
  <si>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</si>
  <si>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</si>
  <si>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</si>
  <si>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</si>
  <si>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</si>
  <si>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</si>
  <si>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</si>
  <si>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</si>
  <si>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</si>
  <si>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</si>
  <si>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</si>
  <si>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</si>
  <si>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</si>
  <si>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</si>
  <si>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</si>
  <si>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</si>
  <si>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</si>
  <si>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</si>
  <si>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</si>
  <si>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</si>
  <si>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</si>
  <si>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</si>
  <si>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</si>
  <si>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</si>
  <si>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</si>
  <si>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</si>
  <si>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</si>
  <si>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</si>
  <si>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</si>
  <si>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</si>
  <si>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</si>
  <si>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</si>
  <si>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</si>
  <si>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</si>
  <si>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</si>
  <si>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</si>
  <si>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</si>
  <si>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</si>
  <si>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</si>
  <si>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</si>
  <si>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</si>
  <si>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</si>
  <si>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</si>
  <si>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</si>
  <si>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</si>
  <si>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</si>
  <si>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</si>
  <si>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</si>
  <si>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</si>
  <si>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</si>
  <si>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</si>
  <si>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</si>
  <si>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</si>
  <si>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</si>
  <si>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</si>
  <si>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</si>
  <si>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</si>
  <si>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</si>
  <si>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</si>
  <si>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</si>
  <si>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</si>
  <si>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</si>
  <si>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</si>
  <si>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</si>
  <si>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</si>
  <si>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</si>
  <si>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</si>
  <si>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</si>
  <si>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</si>
  <si>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</si>
  <si>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</si>
  <si>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</si>
  <si>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</si>
  <si>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</si>
  <si>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</si>
  <si>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</si>
  <si>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</si>
  <si>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</si>
  <si>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</si>
  <si>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</si>
  <si>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</si>
  <si>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</si>
  <si>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</si>
  <si>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</si>
  <si>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</si>
  <si>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</si>
  <si>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</si>
  <si>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</si>
  <si>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</si>
  <si>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</si>
  <si>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</si>
  <si>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</si>
  <si>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</si>
  <si>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</si>
  <si>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</si>
  <si>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</si>
  <si>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</si>
  <si>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</si>
  <si>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</si>
  <si>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</si>
  <si>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</si>
  <si>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</si>
  <si>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</si>
  <si>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</si>
  <si>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</si>
  <si>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</si>
  <si>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</si>
  <si>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</si>
  <si>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</si>
  <si>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</si>
  <si>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</si>
  <si>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</si>
  <si>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</si>
  <si>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</si>
  <si>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</si>
  <si>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</si>
  <si>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</si>
  <si>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</si>
  <si>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</si>
  <si>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</si>
  <si>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</si>
  <si>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</si>
  <si>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</si>
  <si>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</si>
  <si>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</si>
  <si>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</si>
  <si>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</si>
  <si>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</si>
  <si>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</si>
  <si>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</si>
  <si>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</si>
  <si>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</si>
  <si>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</si>
  <si>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</si>
  <si>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</si>
  <si>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</si>
  <si>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</si>
  <si>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</si>
  <si>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</si>
  <si>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</si>
  <si>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</si>
  <si>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</si>
  <si>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</si>
  <si>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</si>
  <si>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</si>
  <si>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</si>
  <si>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</si>
  <si>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</si>
  <si>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</si>
  <si>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</si>
  <si>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</si>
  <si>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</si>
  <si>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</si>
  <si>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</si>
  <si>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</si>
  <si>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</si>
  <si>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</si>
  <si>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</si>
  <si>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</si>
  <si>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</si>
  <si>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</si>
  <si>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</si>
  <si>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</si>
  <si>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</si>
  <si>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</si>
  <si>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</si>
  <si>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</si>
  <si>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</si>
  <si>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</si>
  <si>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</si>
  <si>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</si>
  <si>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</si>
  <si>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</si>
  <si>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</si>
  <si>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</si>
  <si>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</si>
  <si>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</si>
  <si>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</si>
  <si>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</si>
  <si>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</si>
  <si>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</si>
  <si>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</si>
  <si>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</si>
  <si>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</si>
  <si>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</si>
  <si>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</si>
  <si>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</si>
  <si>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</si>
  <si>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</si>
  <si>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</si>
  <si>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</si>
  <si>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</si>
  <si>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</si>
  <si>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</si>
  <si>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</si>
  <si>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</si>
  <si>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</si>
  <si>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</si>
  <si>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</si>
  <si>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</si>
  <si>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</si>
  <si>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</si>
  <si>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</si>
  <si>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</si>
  <si>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</si>
  <si>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</si>
  <si>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</si>
  <si>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</si>
  <si>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</si>
  <si>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</si>
  <si>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</si>
  <si>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</si>
  <si>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</si>
  <si>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</si>
  <si>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</si>
  <si>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</si>
  <si>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</si>
  <si>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</si>
  <si>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</si>
  <si>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</si>
  <si>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</si>
  <si>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</si>
  <si>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</si>
  <si>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</si>
  <si>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</si>
  <si>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</si>
  <si>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</si>
  <si>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</si>
  <si>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</si>
  <si>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</si>
  <si>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</si>
  <si>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</si>
  <si>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</si>
  <si>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</si>
  <si>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</si>
  <si>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</si>
  <si>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</si>
  <si>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</si>
  <si>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</si>
  <si>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</si>
  <si>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</si>
  <si>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</si>
  <si>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</si>
  <si>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</si>
  <si>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</si>
  <si>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</si>
  <si>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</si>
  <si>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</si>
  <si>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</si>
  <si>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</si>
  <si>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</si>
  <si>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</si>
  <si>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</si>
  <si>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</si>
  <si>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</si>
  <si>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</si>
  <si>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</si>
  <si>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</si>
  <si>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</si>
  <si>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</si>
  <si>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</si>
  <si>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</si>
  <si>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</si>
  <si>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</si>
  <si>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</si>
  <si>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</si>
  <si>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</si>
  <si>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</si>
  <si>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</si>
  <si>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</si>
  <si>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</si>
  <si>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</si>
  <si>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</si>
  <si>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</si>
  <si>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</si>
  <si>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</si>
  <si>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</si>
  <si>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</si>
  <si>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</si>
  <si>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</si>
  <si>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</si>
  <si>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</si>
  <si>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</si>
  <si>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</si>
  <si>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</si>
  <si>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</si>
  <si>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</si>
  <si>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</si>
  <si>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</si>
  <si>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</si>
  <si>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</si>
  <si>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</si>
  <si>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</si>
  <si>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</si>
  <si>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</si>
  <si>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</si>
  <si>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</si>
  <si>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</si>
  <si>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</si>
  <si>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</si>
  <si>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</si>
  <si>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</si>
  <si>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</si>
  <si>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</si>
  <si>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</si>
  <si>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</si>
  <si>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</si>
  <si>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</si>
  <si>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</si>
  <si>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</si>
  <si>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</si>
  <si>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</si>
  <si>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</si>
  <si>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</si>
  <si>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</si>
  <si>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</si>
  <si>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</si>
  <si>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</si>
  <si>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</si>
  <si>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</si>
  <si>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</si>
  <si>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</si>
  <si>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</si>
  <si>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</si>
  <si>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</si>
  <si>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</si>
  <si>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</si>
  <si>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</si>
  <si>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</si>
  <si>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</si>
  <si>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</si>
  <si>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</si>
  <si>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</si>
  <si>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</si>
  <si>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</si>
  <si>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</si>
  <si>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</si>
  <si>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</si>
  <si>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</si>
  <si>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</si>
  <si>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</si>
  <si>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</si>
  <si>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</si>
  <si>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</si>
  <si>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</si>
  <si>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</si>
  <si>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</si>
  <si>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</si>
  <si>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</si>
  <si>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</si>
  <si>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</si>
  <si>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</si>
  <si>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</si>
  <si>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</si>
  <si>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</si>
  <si>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</si>
  <si>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</si>
  <si>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</si>
  <si>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</si>
  <si>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</si>
  <si>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</si>
  <si>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</si>
  <si>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</si>
  <si>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</si>
  <si>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</si>
  <si>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</si>
  <si>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</si>
  <si>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</si>
  <si>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</si>
  <si>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</si>
  <si>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</si>
  <si>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</si>
  <si>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</si>
  <si>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</si>
  <si>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</si>
  <si>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</si>
  <si>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</si>
  <si>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</si>
  <si>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</si>
  <si>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</si>
  <si>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</si>
  <si>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</si>
  <si>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</si>
  <si>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</si>
  <si>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</si>
  <si>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</si>
  <si>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</si>
  <si>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</si>
  <si>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</si>
  <si>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</si>
  <si>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</si>
  <si>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</si>
  <si>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</si>
  <si>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</si>
  <si>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</si>
  <si>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</si>
  <si>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</si>
  <si>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</si>
  <si>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</si>
  <si>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</si>
  <si>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</si>
  <si>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</si>
  <si>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</si>
  <si>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</si>
  <si>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</si>
  <si>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</si>
  <si>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</si>
  <si>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</si>
  <si>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</si>
  <si>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</si>
  <si>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</si>
  <si>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</si>
  <si>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</si>
  <si>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</si>
  <si>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</si>
  <si>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</si>
  <si>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</si>
  <si>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</si>
  <si>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</si>
  <si>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</si>
  <si>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</si>
  <si>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</si>
  <si>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</si>
  <si>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</si>
  <si>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</si>
  <si>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</si>
  <si>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</si>
  <si>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</si>
  <si>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</si>
  <si>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</si>
  <si>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</si>
  <si>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</si>
  <si>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</si>
  <si>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</si>
  <si>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</si>
  <si>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</si>
  <si>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</si>
  <si>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</si>
  <si>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</si>
  <si>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</si>
  <si>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</si>
  <si>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</si>
  <si>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</si>
  <si>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</si>
  <si>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</si>
  <si>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</si>
  <si>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</si>
  <si>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</si>
  <si>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</si>
  <si>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</si>
  <si>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</si>
  <si>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</si>
  <si>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</si>
  <si>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</si>
  <si>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</si>
  <si>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</si>
  <si>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</si>
  <si>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</si>
  <si>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</si>
  <si>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</si>
  <si>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</si>
  <si>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</si>
  <si>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</si>
  <si>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</si>
  <si>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</si>
  <si>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</si>
  <si>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</si>
  <si>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</si>
  <si>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</si>
  <si>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</si>
  <si>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</si>
  <si>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</si>
  <si>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</si>
  <si>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</si>
  <si>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</si>
  <si>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</si>
  <si>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</si>
  <si>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</si>
  <si>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</si>
  <si>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</si>
  <si>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</si>
  <si>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</si>
  <si>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</si>
  <si>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</si>
  <si>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</si>
  <si>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</si>
  <si>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</si>
  <si>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</si>
  <si>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</si>
  <si>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</si>
  <si>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</si>
  <si>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</si>
  <si>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</si>
  <si>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</si>
  <si>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</si>
  <si>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</si>
  <si>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</si>
  <si>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</si>
  <si>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</si>
  <si>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</si>
  <si>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</si>
  <si>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</si>
  <si>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</si>
  <si>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</si>
  <si>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</si>
  <si>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</si>
  <si>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</si>
  <si>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</si>
  <si>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</si>
  <si>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</si>
  <si>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</si>
  <si>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</si>
  <si>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</si>
  <si>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</si>
  <si>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</si>
  <si>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</si>
  <si>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</si>
  <si>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</si>
  <si>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</si>
  <si>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</si>
  <si>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</si>
  <si>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</si>
  <si>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</si>
  <si>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</si>
  <si>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</si>
  <si>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</si>
  <si>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</si>
  <si>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</si>
  <si>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</si>
  <si>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</si>
  <si>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</si>
  <si>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</si>
  <si>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</si>
  <si>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</si>
  <si>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</si>
  <si>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</si>
  <si>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</si>
  <si>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</si>
  <si>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</si>
  <si>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</si>
  <si>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</si>
  <si>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</si>
  <si>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</si>
  <si>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</si>
  <si>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</si>
  <si>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</si>
  <si>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</si>
  <si>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</si>
  <si>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</si>
  <si>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</si>
  <si>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</si>
  <si>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</si>
  <si>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</si>
  <si>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</si>
  <si>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</si>
  <si>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</si>
  <si>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</si>
  <si>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</si>
  <si>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</si>
  <si>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</si>
  <si>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</si>
  <si>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</si>
  <si>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</si>
  <si>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</si>
  <si>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</si>
  <si>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</si>
  <si>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</si>
  <si>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</si>
  <si>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</si>
  <si>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</si>
  <si>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</si>
  <si>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</si>
  <si>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</si>
  <si>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</si>
  <si>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</si>
  <si>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</si>
  <si>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</si>
  <si>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</si>
  <si>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</si>
  <si>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</si>
  <si>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</si>
  <si>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</si>
  <si>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</si>
  <si>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</si>
  <si>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</si>
  <si>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</si>
  <si>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</si>
  <si>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</si>
  <si>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</si>
  <si>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</si>
  <si>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</si>
  <si>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</si>
  <si>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</si>
  <si>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</si>
  <si>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</si>
  <si>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</si>
  <si>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</si>
  <si>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</si>
  <si>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</si>
  <si>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</si>
  <si>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</si>
  <si>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</si>
  <si>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</si>
  <si>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</si>
  <si>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</si>
  <si>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</si>
  <si>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</si>
  <si>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</si>
  <si>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</si>
  <si>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</si>
  <si>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</si>
  <si>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</si>
  <si>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</si>
  <si>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</si>
  <si>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</si>
  <si>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</si>
  <si>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</si>
  <si>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</si>
  <si>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</si>
  <si>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</si>
  <si>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</si>
  <si>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</si>
  <si>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</si>
  <si>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</si>
  <si>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</si>
  <si>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</si>
  <si>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</si>
  <si>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</si>
  <si>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</si>
  <si>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</si>
  <si>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</si>
  <si>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</si>
  <si>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</si>
  <si>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</si>
  <si>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</si>
  <si>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</si>
  <si>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</si>
  <si>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</si>
  <si>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</si>
  <si>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</si>
  <si>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</si>
  <si>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</si>
  <si>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</si>
  <si>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</si>
  <si>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</si>
  <si>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</si>
  <si>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</si>
  <si>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</si>
  <si>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</si>
  <si>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</si>
  <si>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</si>
  <si>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</si>
  <si>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</si>
  <si>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</si>
  <si>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</si>
  <si>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</si>
  <si>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</si>
  <si>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</si>
  <si>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</si>
  <si>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</si>
  <si>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</si>
  <si>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</si>
  <si>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</si>
  <si>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</si>
  <si>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</si>
  <si>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</si>
  <si>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</si>
  <si>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</si>
  <si>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</si>
  <si>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</si>
  <si>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</si>
  <si>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</si>
  <si>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</si>
  <si>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</si>
  <si>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</si>
  <si>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</si>
  <si>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</si>
  <si>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</si>
  <si>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</si>
  <si>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</si>
  <si>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</si>
  <si>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</si>
  <si>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</si>
  <si>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</si>
  <si>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</si>
  <si>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</si>
  <si>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</si>
  <si>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</si>
  <si>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</si>
  <si>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</si>
  <si>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</si>
  <si>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</si>
  <si>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</si>
  <si>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</si>
  <si>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</si>
  <si>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</si>
  <si>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</si>
  <si>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</si>
  <si>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</si>
  <si>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</si>
  <si>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</si>
  <si>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</si>
  <si>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</si>
  <si>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</si>
  <si>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</si>
  <si>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</si>
  <si>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</si>
  <si>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</si>
  <si>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</si>
  <si>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</si>
  <si>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</si>
  <si>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</si>
  <si>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</si>
  <si>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</si>
  <si>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</si>
  <si>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</si>
  <si>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</si>
  <si>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</si>
  <si>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</si>
  <si>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</si>
  <si>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</si>
  <si>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</si>
  <si>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</si>
  <si>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</si>
  <si>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</si>
  <si>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</si>
  <si>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</si>
  <si>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</si>
  <si>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</si>
  <si>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</si>
  <si>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</si>
  <si>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</si>
  <si>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</si>
  <si>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</si>
  <si>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</si>
  <si>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</si>
  <si>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</si>
  <si>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</si>
  <si>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</si>
  <si>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</si>
  <si>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</si>
  <si>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</si>
  <si>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</si>
  <si>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</si>
  <si>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</si>
  <si>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</si>
  <si>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</si>
  <si>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</si>
  <si>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</si>
  <si>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</si>
  <si>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</si>
  <si>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</si>
  <si>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</si>
  <si>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</si>
  <si>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</si>
  <si>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</si>
  <si>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</si>
  <si>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</si>
  <si>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</si>
  <si>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</si>
  <si>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</si>
  <si>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</si>
  <si>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</si>
  <si>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</si>
  <si>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</si>
  <si>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</si>
  <si>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</si>
  <si>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</si>
  <si>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</si>
  <si>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</si>
  <si>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</si>
  <si>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</si>
  <si>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</si>
  <si>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</si>
  <si>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</si>
  <si>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</si>
  <si>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</si>
  <si>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</si>
  <si>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</si>
  <si>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</si>
  <si>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</si>
  <si>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</si>
  <si>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</si>
  <si>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</si>
  <si>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</si>
  <si>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</si>
  <si>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</si>
  <si>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</si>
  <si>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</si>
  <si>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</si>
  <si>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</si>
  <si>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</si>
  <si>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</si>
  <si>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</si>
  <si>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</si>
  <si>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</si>
  <si>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</si>
  <si>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</si>
  <si>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</si>
  <si>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</si>
  <si>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</si>
  <si>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</si>
  <si>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</si>
  <si>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</si>
  <si>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</si>
  <si>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</si>
  <si>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</si>
  <si>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</si>
  <si>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</si>
  <si>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</si>
  <si>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</si>
  <si>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</si>
  <si>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</si>
  <si>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</si>
  <si>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</si>
  <si>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</si>
  <si>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</si>
  <si>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</si>
  <si>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</si>
  <si>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</si>
  <si>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</si>
  <si>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</si>
  <si>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</si>
  <si>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</si>
  <si>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</si>
  <si>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</si>
  <si>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</si>
  <si>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</si>
  <si>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</si>
  <si>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</si>
  <si>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</si>
  <si>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</si>
  <si>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</si>
  <si>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</si>
  <si>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</si>
  <si>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</si>
  <si>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</si>
  <si>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</si>
  <si>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</si>
  <si>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</si>
  <si>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</si>
  <si>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</si>
  <si>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</si>
  <si>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</si>
  <si>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</si>
  <si>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</si>
  <si>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</si>
  <si>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</si>
  <si>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</si>
  <si>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</si>
  <si>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</si>
  <si>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</si>
  <si>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</si>
  <si>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</si>
  <si>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</si>
  <si>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</si>
  <si>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</si>
  <si>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</si>
  <si>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</si>
  <si>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</si>
  <si>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</si>
  <si>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</si>
  <si>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</si>
  <si>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</si>
  <si>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</si>
  <si>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</si>
  <si>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</si>
  <si>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</si>
  <si>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</si>
  <si>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</si>
  <si>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</si>
  <si>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</si>
  <si>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</si>
  <si>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</si>
  <si>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</si>
  <si>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</si>
  <si>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</si>
  <si>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</si>
  <si>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</si>
  <si>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</si>
  <si>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</si>
  <si>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</si>
  <si>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</si>
  <si>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</si>
  <si>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</si>
  <si>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</si>
  <si>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</si>
  <si>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</si>
  <si>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</si>
  <si>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</si>
  <si>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</si>
  <si>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</si>
  <si>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</si>
  <si>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</si>
  <si>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</si>
  <si>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</si>
  <si>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</si>
  <si>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</si>
  <si>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</si>
  <si>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</si>
  <si>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</si>
  <si>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</si>
  <si>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</si>
  <si>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</si>
  <si>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</si>
  <si>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</si>
  <si>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</si>
  <si>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</si>
  <si>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</si>
  <si>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</si>
  <si>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</si>
  <si>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</si>
  <si>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</si>
  <si>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</si>
  <si>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</si>
  <si>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</si>
  <si>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</si>
  <si>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</si>
  <si>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</si>
  <si>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</si>
  <si>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</si>
  <si>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</si>
  <si>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</si>
  <si>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</si>
  <si>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</si>
  <si>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</si>
  <si>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</si>
  <si>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</si>
  <si>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</si>
  <si>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</si>
  <si>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</si>
  <si>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</si>
  <si>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</si>
  <si>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</si>
  <si>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</si>
  <si>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</si>
  <si>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</si>
  <si>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</si>
  <si>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</si>
  <si>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</si>
  <si>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</si>
  <si>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</si>
  <si>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</si>
  <si>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</si>
  <si>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</si>
  <si>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</si>
  <si>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</si>
  <si>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</si>
  <si>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</si>
  <si>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</si>
  <si>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</si>
  <si>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</si>
  <si>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</si>
  <si>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</si>
  <si>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</si>
  <si>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</si>
  <si>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</si>
  <si>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</si>
  <si>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</si>
  <si>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</si>
  <si>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</si>
  <si>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</si>
  <si>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</si>
  <si>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</si>
  <si>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</si>
  <si>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</si>
  <si>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</si>
  <si>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</si>
  <si>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</si>
  <si>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</si>
  <si>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</si>
  <si>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</si>
  <si>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</si>
  <si>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</si>
  <si>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</si>
  <si>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</si>
  <si>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</si>
  <si>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</si>
  <si>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</si>
  <si>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</si>
  <si>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</si>
  <si>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</si>
  <si>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</si>
  <si>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</si>
  <si>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</si>
  <si>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</si>
  <si>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</si>
  <si>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</si>
  <si>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</si>
  <si>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</si>
  <si>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</si>
  <si>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</si>
  <si>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</si>
  <si>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</si>
  <si>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</si>
  <si>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</si>
  <si>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</si>
  <si>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</si>
  <si>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</si>
  <si>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</si>
  <si>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</si>
  <si>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</si>
  <si>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</si>
  <si>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</si>
  <si>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</si>
  <si>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</si>
  <si>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</si>
  <si>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</si>
  <si>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</si>
  <si>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</si>
  <si>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</si>
  <si>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</si>
  <si>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</si>
  <si>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</si>
  <si>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</si>
  <si>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</si>
  <si>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</si>
  <si>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</si>
  <si>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</si>
  <si>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</si>
  <si>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</si>
  <si>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</si>
  <si>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</si>
  <si>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</si>
  <si>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</si>
  <si>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</si>
  <si>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</si>
  <si>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</si>
  <si>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</si>
  <si>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</si>
  <si>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</si>
  <si>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</si>
  <si>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</si>
  <si>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</si>
  <si>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</si>
  <si>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</si>
  <si>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</si>
  <si>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</si>
  <si>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</si>
  <si>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</si>
  <si>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</si>
  <si>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</si>
  <si>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</si>
  <si>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</si>
  <si>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</si>
  <si>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</si>
  <si>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</si>
  <si>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</si>
  <si>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</si>
  <si>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</si>
  <si>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</si>
  <si>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</si>
  <si>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</si>
  <si>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</si>
  <si>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</si>
  <si>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</si>
  <si>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</si>
  <si>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</si>
  <si>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</si>
  <si>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</si>
  <si>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</si>
  <si>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</si>
  <si>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</si>
  <si>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</si>
  <si>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</si>
  <si>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</si>
  <si>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</si>
  <si>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</si>
  <si>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</si>
  <si>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</si>
  <si>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</si>
  <si>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</si>
  <si>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</si>
  <si>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</si>
  <si>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</si>
  <si>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</si>
  <si>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</si>
  <si>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</si>
  <si>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</si>
  <si>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</si>
  <si>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</si>
  <si>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</si>
  <si>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</si>
  <si>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</si>
  <si>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</si>
  <si>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</si>
  <si>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</si>
  <si>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</si>
  <si>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</si>
  <si>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</si>
  <si>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</si>
  <si>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</si>
  <si>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</si>
  <si>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</si>
  <si>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</si>
  <si>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</si>
  <si>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</si>
  <si>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</si>
  <si>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</si>
  <si>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</si>
  <si>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</si>
  <si>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</si>
  <si>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</si>
  <si>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</si>
  <si>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</si>
  <si>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</si>
  <si>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</si>
  <si>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</si>
  <si>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</si>
  <si>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</si>
  <si>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</si>
  <si>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</si>
  <si>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</si>
  <si>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</si>
  <si>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</si>
  <si>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</si>
  <si>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</si>
  <si>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</si>
  <si>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</si>
  <si>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</si>
  <si>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</si>
  <si>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</si>
  <si>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</si>
  <si>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</si>
  <si>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</si>
  <si>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</si>
  <si>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</si>
  <si>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</si>
  <si>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</si>
  <si>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</si>
  <si>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</si>
  <si>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</si>
  <si>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</si>
  <si>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</si>
  <si>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</si>
  <si>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</si>
  <si>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</si>
  <si>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</si>
  <si>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</si>
  <si>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</si>
  <si>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</si>
  <si>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</si>
  <si>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</si>
  <si>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</si>
  <si>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</si>
  <si>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</si>
  <si>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</si>
  <si>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</si>
  <si>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</si>
  <si>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</si>
  <si>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</si>
  <si>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</si>
  <si>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</si>
  <si>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</si>
  <si>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</si>
  <si>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</si>
  <si>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</si>
  <si>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</si>
  <si>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</si>
  <si>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</si>
  <si>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</si>
  <si>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</si>
  <si>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</si>
  <si>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</si>
  <si>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</si>
  <si>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</si>
  <si>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</si>
  <si>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</si>
  <si>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</si>
  <si>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</si>
  <si>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</si>
  <si>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</si>
  <si>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</si>
  <si>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</si>
  <si>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</si>
  <si>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</si>
  <si>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</si>
  <si>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</si>
  <si>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</si>
  <si>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</si>
  <si>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</si>
  <si>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</si>
  <si>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</si>
  <si>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</si>
  <si>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</si>
  <si>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</si>
  <si>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</si>
  <si>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</si>
  <si>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</si>
  <si>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</si>
  <si>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</si>
  <si>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</si>
  <si>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</si>
  <si>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</si>
  <si>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</si>
  <si>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</si>
  <si>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</si>
  <si>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</si>
  <si>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</si>
  <si>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</si>
  <si>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</si>
  <si>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</si>
  <si>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</si>
  <si>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</si>
  <si>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</si>
  <si>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</si>
  <si>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</si>
  <si>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</si>
  <si>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</si>
  <si>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</si>
  <si>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</si>
  <si>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</si>
  <si>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</si>
  <si>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</si>
  <si>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</si>
  <si>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</si>
  <si>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</si>
  <si>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</si>
  <si>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</si>
  <si>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</si>
  <si>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</si>
  <si>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</si>
  <si>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</si>
  <si>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</si>
  <si>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</si>
  <si>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</si>
  <si>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</si>
  <si>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</si>
  <si>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</si>
  <si>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</si>
  <si>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</si>
  <si>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</si>
  <si>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</si>
  <si>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</si>
  <si>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</si>
  <si>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</si>
  <si>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</si>
  <si>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</si>
  <si>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</si>
  <si>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</si>
  <si>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</si>
  <si>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</si>
  <si>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</si>
  <si>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</si>
  <si>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</si>
  <si>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</si>
  <si>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</si>
  <si>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</si>
  <si>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</si>
  <si>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</si>
  <si>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</si>
  <si>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</si>
  <si>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</si>
  <si>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</si>
  <si>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</si>
  <si>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</si>
  <si>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</si>
  <si>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</si>
  <si>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</si>
  <si>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</si>
  <si>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</si>
  <si>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</si>
  <si>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</si>
  <si>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</si>
  <si>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</si>
  <si>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</si>
  <si>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</si>
  <si>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</si>
  <si>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</si>
  <si>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</si>
  <si>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</si>
  <si>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</si>
  <si>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</si>
  <si>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</si>
  <si>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</si>
  <si>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</si>
  <si>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</si>
  <si>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</si>
  <si>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</si>
  <si>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</si>
  <si>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</si>
  <si>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</si>
  <si>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</si>
  <si>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</si>
  <si>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</si>
  <si>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</si>
  <si>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</si>
  <si>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</si>
  <si>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</si>
  <si>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</si>
  <si>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</si>
  <si>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</si>
  <si>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</si>
  <si>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</si>
  <si>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</si>
  <si>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</si>
  <si>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</si>
  <si>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</si>
  <si>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</si>
  <si>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</si>
  <si>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</si>
  <si>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</si>
  <si>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</si>
  <si>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</si>
  <si>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</si>
  <si>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</si>
  <si>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</si>
  <si>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</si>
  <si>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</si>
  <si>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</si>
  <si>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</si>
  <si>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</si>
  <si>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</si>
  <si>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</si>
  <si>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</si>
  <si>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</si>
  <si>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</si>
  <si>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</si>
  <si>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</si>
  <si>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</si>
  <si>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</si>
  <si>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</si>
  <si>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</si>
  <si>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</si>
  <si>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</si>
  <si>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</si>
  <si>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</si>
  <si>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</si>
  <si>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</si>
  <si>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</si>
  <si>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</si>
  <si>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</si>
  <si>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</si>
  <si>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</si>
  <si>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</si>
  <si>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</si>
  <si>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</si>
  <si>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</si>
  <si>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</si>
  <si>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</si>
  <si>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</si>
  <si>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</si>
  <si>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</si>
  <si>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</si>
  <si>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</si>
  <si>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</si>
  <si>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</si>
  <si>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</si>
  <si>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</si>
  <si>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</si>
  <si>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</si>
  <si>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</si>
  <si>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</si>
  <si>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</si>
  <si>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</si>
  <si>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</si>
  <si>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</si>
  <si>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</si>
  <si>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</si>
  <si>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</si>
  <si>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</si>
  <si>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</si>
  <si>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</si>
  <si>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</si>
  <si>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</si>
  <si>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</si>
  <si>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</si>
  <si>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</si>
  <si>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</si>
  <si>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</si>
  <si>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</si>
  <si>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</si>
  <si>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</si>
  <si>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</si>
  <si>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</si>
  <si>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</si>
  <si>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</si>
  <si>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</si>
  <si>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</si>
  <si>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</si>
  <si>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</si>
  <si>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</si>
  <si>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</si>
  <si>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</si>
  <si>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</si>
  <si>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</si>
  <si>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</si>
  <si>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</si>
  <si>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</si>
  <si>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</si>
  <si>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</si>
  <si>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</si>
  <si>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</si>
  <si>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</si>
  <si>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</si>
  <si>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</si>
  <si>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</si>
  <si>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</si>
  <si>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</si>
  <si>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</si>
  <si>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</si>
  <si>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</si>
  <si>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</si>
  <si>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</si>
  <si>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</si>
  <si>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</si>
  <si>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</si>
  <si>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</si>
  <si>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</si>
  <si>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</si>
  <si>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</si>
  <si>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</si>
  <si>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</si>
  <si>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</si>
  <si>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</si>
  <si>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</si>
  <si>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</si>
  <si>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</si>
  <si>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</si>
  <si>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</si>
  <si>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</si>
  <si>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</si>
  <si>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</si>
  <si>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</si>
  <si>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</si>
  <si>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</si>
  <si>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</si>
  <si>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</si>
  <si>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</si>
  <si>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</si>
  <si>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</si>
  <si>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</si>
  <si>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</si>
  <si>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</si>
  <si>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</si>
  <si>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</si>
  <si>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</si>
  <si>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</si>
  <si>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</si>
  <si>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</si>
  <si>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</si>
  <si>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</si>
  <si>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</si>
  <si>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</si>
  <si>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</si>
  <si>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</si>
  <si>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</si>
  <si>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</si>
  <si>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</si>
  <si>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</si>
  <si>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</si>
  <si>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</si>
  <si>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</si>
  <si>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</si>
  <si>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</si>
  <si>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</si>
  <si>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</si>
  <si>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</si>
  <si>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</si>
  <si>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</si>
  <si>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</si>
  <si>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</si>
  <si>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</si>
  <si>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</si>
  <si>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</si>
  <si>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</si>
  <si>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</si>
  <si>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</si>
  <si>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</si>
  <si>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</si>
  <si>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</si>
  <si>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</si>
  <si>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</si>
  <si>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</si>
  <si>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</si>
  <si>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</si>
  <si>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</si>
  <si>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</si>
  <si>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</si>
  <si>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</si>
  <si>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</si>
  <si>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</si>
  <si>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</si>
  <si>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</si>
  <si>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</si>
  <si>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</si>
  <si>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</si>
  <si>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</si>
  <si>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</si>
  <si>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</si>
  <si>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</si>
  <si>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</si>
  <si>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</si>
  <si>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</si>
  <si>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</si>
  <si>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</si>
  <si>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</si>
  <si>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</si>
  <si>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</si>
  <si>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</si>
  <si>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</si>
  <si>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</si>
  <si>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</si>
  <si>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</si>
  <si>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</si>
  <si>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</si>
  <si>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</si>
  <si>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</si>
  <si>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</si>
  <si>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</si>
  <si>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</si>
  <si>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</si>
  <si>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</si>
  <si>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</si>
  <si>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</si>
  <si>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</si>
  <si>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</si>
  <si>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</si>
  <si>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</si>
  <si>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</si>
  <si>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</si>
  <si>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</si>
  <si>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</si>
  <si>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</si>
  <si>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</si>
  <si>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</si>
  <si>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</si>
  <si>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</si>
  <si>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</si>
  <si>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</si>
  <si>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</si>
  <si>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</si>
  <si>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</si>
  <si>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</si>
  <si>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</si>
  <si>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</si>
  <si>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</si>
  <si>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</si>
  <si>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</si>
  <si>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</si>
  <si>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</si>
  <si>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</si>
  <si>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</si>
  <si>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</si>
  <si>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</si>
  <si>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</si>
  <si>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</si>
  <si>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</si>
  <si>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</si>
  <si>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</si>
  <si>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</si>
  <si>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</si>
  <si>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</si>
  <si>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</si>
  <si>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</si>
  <si>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</si>
  <si>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</si>
  <si>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</si>
  <si>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</si>
  <si>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</si>
  <si>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</si>
  <si>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</si>
  <si>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</si>
  <si>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</si>
  <si>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</si>
  <si>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</si>
  <si>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</si>
  <si>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</si>
  <si>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</si>
  <si>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</si>
  <si>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</si>
  <si>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</si>
  <si>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</si>
  <si>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</si>
  <si>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</si>
  <si>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</si>
  <si>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</si>
  <si>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</si>
  <si>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</si>
  <si>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</si>
  <si>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</si>
  <si>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</si>
  <si>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</si>
  <si>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</si>
  <si>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</si>
  <si>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</si>
  <si>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</si>
  <si>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</si>
  <si>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</si>
  <si>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</si>
  <si>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</si>
  <si>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</si>
  <si>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</si>
  <si>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</si>
  <si>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</si>
  <si>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</si>
  <si>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</si>
  <si>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</si>
  <si>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</si>
  <si>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</si>
  <si>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</si>
  <si>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</si>
  <si>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</si>
  <si>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</si>
  <si>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</si>
  <si>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</si>
  <si>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</si>
  <si>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</si>
  <si>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</si>
  <si>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</si>
  <si>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</si>
  <si>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</si>
  <si>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</si>
  <si>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</si>
  <si>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</si>
  <si>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</si>
  <si>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</si>
  <si>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</si>
  <si>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</si>
  <si>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</si>
  <si>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</si>
  <si>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</si>
  <si>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</si>
  <si>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</si>
  <si>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</si>
  <si>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</si>
  <si>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</si>
  <si>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</si>
  <si>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</si>
  <si>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</si>
  <si>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</si>
  <si>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</si>
  <si>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</si>
  <si>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</si>
  <si>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</si>
  <si>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</si>
  <si>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</si>
  <si>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</si>
  <si>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</si>
  <si>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</si>
  <si>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</si>
  <si>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</si>
  <si>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</si>
  <si>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</si>
  <si>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</si>
  <si>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</si>
  <si>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</si>
  <si>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</si>
  <si>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</si>
  <si>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</si>
  <si>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</si>
  <si>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</si>
  <si>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</si>
  <si>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</si>
  <si>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</si>
  <si>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</si>
  <si>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</si>
  <si>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</si>
  <si>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</si>
  <si>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</si>
  <si>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</si>
  <si>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</si>
  <si>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</si>
  <si>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</si>
  <si>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</si>
  <si>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</si>
  <si>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</si>
  <si>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</si>
  <si>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</si>
  <si>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</si>
  <si>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</si>
  <si>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</si>
  <si>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</si>
  <si>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</si>
  <si>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</si>
  <si>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</si>
  <si>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</si>
  <si>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</si>
  <si>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</si>
  <si>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</si>
  <si>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</si>
  <si>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</si>
  <si>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</si>
  <si>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</si>
  <si>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</si>
  <si>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</si>
  <si>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</si>
  <si>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</si>
  <si>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</si>
  <si>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</si>
  <si>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</si>
  <si>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</si>
  <si>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</si>
  <si>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</si>
  <si>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</si>
  <si>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</si>
  <si>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</si>
  <si>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</si>
  <si>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</si>
  <si>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</si>
  <si>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</si>
  <si>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</si>
  <si>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</si>
  <si>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</si>
  <si>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</si>
  <si>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</si>
  <si>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</si>
  <si>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</si>
  <si>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</si>
  <si>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</si>
  <si>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</si>
  <si>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</si>
  <si>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</si>
  <si>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</si>
  <si>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</si>
  <si>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</si>
  <si>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</si>
  <si>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</si>
  <si>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</si>
  <si>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</si>
  <si>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</si>
  <si>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</si>
  <si>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</si>
  <si>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</si>
  <si>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</si>
  <si>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</si>
  <si>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</si>
  <si>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</si>
  <si>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</si>
  <si>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</si>
  <si>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</si>
  <si>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</si>
  <si>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</si>
  <si>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</si>
  <si>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</si>
  <si>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</si>
  <si>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</si>
  <si>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</si>
  <si>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</si>
  <si>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</si>
  <si>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</si>
  <si>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</si>
  <si>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</si>
  <si>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</si>
  <si>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</si>
  <si>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</si>
  <si>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</si>
  <si>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</si>
  <si>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</si>
  <si>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</si>
  <si>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</si>
  <si>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</si>
  <si>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</si>
  <si>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</si>
  <si>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</si>
  <si>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</si>
  <si>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</si>
  <si>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</si>
  <si>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</si>
  <si>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</si>
  <si>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</si>
  <si>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</si>
  <si>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</si>
  <si>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</si>
  <si>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</si>
  <si>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</si>
  <si>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</si>
  <si>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</si>
  <si>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</si>
  <si>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</si>
  <si>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</si>
  <si>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</si>
  <si>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</si>
  <si>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</si>
  <si>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</si>
  <si>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</si>
  <si>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</si>
  <si>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</si>
  <si>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</si>
  <si>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</si>
  <si>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</si>
  <si>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</si>
  <si>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</si>
  <si>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</si>
  <si>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</si>
  <si>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</si>
  <si>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</si>
  <si>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</si>
  <si>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</si>
  <si>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</si>
  <si>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</si>
  <si>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</si>
  <si>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</si>
  <si>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</si>
  <si>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</si>
  <si>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</si>
  <si>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</si>
  <si>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</si>
  <si>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</si>
  <si>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</si>
  <si>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</si>
  <si>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</si>
  <si>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</si>
  <si>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</si>
  <si>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</si>
  <si>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</si>
  <si>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</si>
  <si>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</si>
  <si>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</si>
  <si>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</si>
  <si>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</si>
  <si>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</si>
  <si>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</si>
  <si>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</si>
  <si>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</si>
  <si>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</si>
  <si>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</si>
  <si>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</si>
  <si>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</si>
  <si>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</si>
  <si>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</si>
  <si>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</si>
  <si>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</si>
  <si>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</si>
  <si>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</si>
  <si>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</si>
  <si>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</si>
  <si>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</si>
  <si>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</si>
  <si>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</si>
  <si>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</si>
  <si>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</si>
  <si>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</si>
  <si>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</si>
  <si>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</si>
  <si>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</si>
  <si>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</si>
  <si>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</si>
  <si>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</si>
  <si>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</si>
  <si>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</si>
  <si>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</si>
  <si>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</si>
  <si>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</si>
  <si>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</si>
  <si>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</si>
  <si>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</si>
  <si>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</si>
  <si>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</si>
  <si>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</si>
  <si>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</si>
  <si>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</si>
  <si>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</si>
  <si>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</si>
  <si>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</si>
  <si>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</si>
  <si>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</si>
  <si>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</si>
  <si>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</si>
  <si>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</si>
  <si>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</si>
  <si>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</si>
  <si>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</si>
  <si>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</si>
  <si>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</si>
  <si>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</si>
  <si>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</si>
  <si>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</si>
  <si>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</si>
  <si>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</si>
  <si>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</si>
  <si>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</si>
  <si>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</si>
  <si>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</si>
  <si>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</si>
  <si>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</si>
  <si>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</si>
  <si>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</si>
  <si>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</si>
  <si>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</si>
  <si>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</si>
  <si>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</si>
  <si>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</si>
  <si>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</si>
  <si>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</si>
  <si>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</si>
  <si>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</si>
  <si>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</si>
  <si>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</si>
  <si>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</si>
  <si>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</si>
  <si>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</si>
  <si>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</si>
  <si>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</si>
  <si>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</si>
  <si>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</si>
  <si>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</si>
  <si>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</si>
  <si>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</si>
  <si>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</si>
  <si>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</si>
  <si>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</si>
  <si>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</si>
  <si>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</si>
  <si>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</si>
  <si>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</si>
  <si>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</si>
  <si>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</si>
  <si>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</si>
  <si>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</si>
  <si>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</si>
  <si>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</si>
  <si>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</si>
  <si>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</si>
  <si>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</si>
  <si>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</si>
  <si>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</si>
  <si>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</si>
  <si>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</si>
  <si>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</si>
  <si>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</si>
  <si>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</si>
  <si>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</si>
  <si>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</si>
  <si>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</si>
  <si>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</si>
  <si>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</si>
  <si>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</si>
  <si>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</si>
  <si>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</si>
  <si>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</si>
  <si>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</si>
  <si>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</si>
  <si>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</si>
  <si>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</si>
  <si>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</si>
  <si>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</si>
  <si>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</si>
  <si>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</si>
  <si>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</si>
  <si>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</si>
  <si>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</si>
  <si>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</si>
  <si>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</si>
  <si>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</si>
  <si>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</si>
  <si>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</si>
  <si>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</si>
  <si>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</si>
  <si>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</si>
  <si>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</si>
  <si>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</si>
  <si>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</si>
  <si>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</si>
  <si>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</si>
  <si>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</si>
  <si>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</si>
  <si>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</si>
  <si>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</si>
  <si>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</si>
  <si>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</si>
  <si>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</si>
  <si>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</si>
  <si>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</si>
  <si>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</si>
  <si>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</si>
  <si>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</si>
  <si>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</si>
  <si>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</si>
  <si>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</si>
  <si>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</si>
  <si>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</si>
  <si>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</si>
  <si>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</si>
  <si>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</si>
  <si>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</si>
  <si>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</si>
  <si>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</si>
  <si>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</si>
  <si>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</si>
  <si>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</si>
  <si>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</si>
  <si>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</si>
  <si>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</si>
  <si>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</si>
  <si>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</si>
  <si>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</si>
  <si>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</si>
  <si>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</si>
  <si>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</si>
  <si>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</si>
  <si>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</si>
  <si>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</si>
  <si>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</si>
  <si>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</si>
  <si>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</si>
  <si>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</si>
  <si>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</si>
  <si>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</si>
  <si>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</si>
  <si>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</si>
  <si>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</si>
  <si>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</si>
  <si>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</si>
  <si>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</si>
  <si>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</si>
  <si>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</si>
  <si>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</si>
  <si>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</si>
  <si>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</si>
  <si>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</si>
  <si>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</si>
  <si>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</si>
  <si>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</si>
  <si>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</si>
  <si>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</si>
  <si>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</si>
  <si>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</si>
  <si>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</si>
  <si>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</si>
  <si>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</si>
  <si>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</si>
  <si>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</si>
  <si>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</si>
  <si>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</si>
  <si>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</si>
  <si>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</si>
  <si>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</si>
  <si>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</si>
  <si>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</si>
  <si>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</si>
  <si>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</si>
  <si>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</si>
  <si>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</si>
  <si>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</si>
  <si>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</si>
  <si>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</si>
  <si>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</si>
  <si>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</si>
  <si>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</si>
  <si>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</si>
  <si>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</si>
  <si>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</si>
  <si>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</si>
  <si>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</si>
  <si>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</si>
  <si>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</si>
  <si>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</si>
  <si>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</si>
  <si>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</si>
  <si>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</si>
  <si>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</si>
  <si>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</si>
  <si>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</si>
  <si>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</si>
  <si>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</si>
  <si>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</si>
  <si>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</si>
  <si>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</si>
  <si>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</si>
  <si>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</si>
  <si>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</si>
  <si>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</si>
  <si>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</si>
  <si>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</si>
  <si>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</si>
  <si>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</si>
  <si>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</si>
  <si>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</si>
  <si>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</si>
  <si>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</si>
  <si>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</si>
  <si>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</si>
  <si>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</si>
  <si>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</si>
  <si>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</si>
  <si>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</si>
  <si>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</si>
  <si>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</si>
  <si>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</si>
  <si>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</si>
  <si>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</si>
  <si>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</si>
  <si>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</si>
  <si>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</si>
  <si>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</si>
  <si>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</si>
  <si>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</si>
  <si>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</si>
  <si>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</si>
  <si>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</si>
  <si>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</si>
  <si>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</si>
  <si>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</si>
  <si>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</si>
  <si>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</si>
  <si>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</si>
  <si>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</si>
  <si>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</si>
  <si>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</si>
  <si>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</si>
  <si>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</si>
  <si>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</si>
  <si>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</si>
  <si>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</si>
  <si>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</si>
  <si>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</si>
  <si>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</si>
  <si>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</si>
  <si>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</si>
  <si>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</si>
  <si>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</si>
  <si>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</si>
  <si>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</si>
  <si>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</si>
  <si>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</si>
  <si>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</si>
  <si>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</si>
  <si>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</si>
  <si>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</si>
  <si>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</si>
  <si>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</si>
  <si>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</si>
  <si>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</si>
  <si>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</si>
  <si>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</si>
  <si>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</si>
  <si>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</si>
  <si>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</si>
  <si>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</si>
  <si>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</si>
  <si>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</si>
  <si>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</si>
  <si>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</si>
  <si>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</si>
  <si>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</si>
  <si>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</si>
  <si>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</si>
  <si>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</si>
  <si>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</si>
  <si>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</si>
  <si>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</si>
  <si>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</si>
  <si>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</si>
  <si>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</si>
  <si>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</si>
  <si>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</si>
  <si>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</si>
  <si>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</si>
  <si>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</si>
  <si>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</si>
  <si>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</si>
  <si>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</si>
  <si>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</si>
  <si>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</si>
  <si>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</si>
  <si>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</si>
  <si>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</si>
  <si>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</si>
  <si>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</si>
  <si>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</si>
  <si>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</si>
  <si>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</si>
  <si>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</si>
  <si>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</si>
  <si>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</si>
  <si>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</si>
  <si>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</si>
  <si>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</si>
  <si>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</si>
  <si>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</si>
  <si>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</si>
  <si>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</si>
  <si>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</si>
  <si>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</si>
  <si>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</si>
  <si>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</si>
  <si>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</si>
  <si>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</si>
  <si>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</si>
  <si>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</si>
  <si>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</si>
  <si>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</si>
  <si>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</si>
  <si>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</si>
  <si>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</si>
  <si>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</si>
  <si>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</si>
  <si>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</si>
  <si>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</si>
  <si>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</si>
  <si>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</si>
  <si>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</si>
  <si>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</si>
  <si>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</si>
  <si>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</si>
  <si>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</si>
  <si>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</si>
  <si>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</si>
  <si>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</si>
  <si>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</si>
  <si>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</si>
  <si>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</si>
  <si>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</si>
  <si>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</si>
  <si>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</si>
  <si>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</si>
  <si>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</si>
  <si>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</si>
  <si>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</si>
  <si>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</si>
  <si>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</si>
  <si>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</si>
  <si>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</si>
  <si>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</si>
  <si>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</si>
  <si>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</si>
  <si>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</si>
  <si>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</si>
  <si>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</si>
  <si>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</si>
  <si>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</si>
  <si>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</si>
  <si>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</si>
  <si>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</si>
  <si>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</si>
  <si>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</si>
  <si>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</si>
  <si>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</si>
  <si>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</si>
  <si>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</si>
  <si>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</si>
  <si>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</si>
  <si>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</si>
  <si>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</si>
  <si>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</si>
  <si>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</si>
  <si>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</si>
  <si>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</si>
  <si>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</si>
  <si>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</si>
  <si>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</si>
  <si>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</si>
  <si>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</si>
  <si>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</si>
  <si>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</si>
  <si>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</si>
  <si>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</si>
  <si>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</si>
  <si>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</si>
  <si>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</si>
  <si>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</si>
  <si>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</si>
  <si>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</si>
  <si>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</si>
  <si>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</si>
  <si>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</si>
  <si>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</si>
  <si>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</si>
  <si>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</si>
  <si>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</si>
  <si>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</si>
  <si>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</si>
  <si>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</si>
  <si>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</si>
  <si>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</si>
  <si>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</si>
  <si>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</si>
  <si>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</si>
  <si>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</si>
  <si>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</si>
  <si>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</si>
  <si>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</si>
  <si>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</si>
  <si>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</si>
  <si>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</si>
  <si>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</si>
  <si>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</si>
  <si>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</si>
  <si>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</si>
  <si>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</si>
  <si>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</si>
  <si>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</si>
  <si>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</si>
  <si>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</si>
  <si>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</si>
  <si>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</si>
  <si>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</si>
  <si>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</si>
  <si>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</si>
  <si>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</si>
  <si>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</si>
  <si>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</si>
  <si>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</si>
  <si>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</si>
  <si>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</si>
  <si>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</si>
  <si>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</si>
  <si>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</si>
  <si>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</si>
  <si>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</si>
  <si>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</si>
  <si>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</si>
  <si>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</si>
  <si>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</si>
  <si>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</si>
  <si>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</si>
  <si>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</si>
  <si>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</si>
  <si>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</si>
  <si>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</si>
  <si>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</si>
  <si>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</si>
  <si>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</si>
  <si>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</si>
  <si>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</si>
  <si>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</si>
  <si>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</si>
  <si>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</si>
  <si>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</si>
  <si>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</si>
  <si>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</si>
  <si>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</si>
  <si>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</si>
  <si>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</si>
  <si>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</si>
  <si>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</si>
  <si>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</si>
  <si>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</si>
  <si>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</si>
  <si>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</si>
  <si>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</si>
  <si>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</si>
  <si>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</si>
  <si>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</si>
  <si>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</si>
  <si>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</si>
  <si>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</si>
  <si>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</si>
  <si>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</si>
  <si>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</si>
  <si>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</si>
  <si>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</si>
  <si>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</si>
  <si>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</si>
  <si>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</si>
  <si>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</si>
  <si>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</si>
  <si>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</si>
  <si>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</si>
  <si>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</si>
  <si>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</si>
  <si>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</si>
  <si>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</si>
  <si>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</si>
  <si>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</si>
  <si>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</si>
  <si>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</si>
  <si>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</si>
  <si>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</si>
  <si>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</si>
  <si>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</si>
  <si>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</si>
  <si>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</si>
  <si>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</si>
  <si>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</si>
  <si>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</si>
  <si>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</si>
  <si>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</si>
  <si>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</si>
  <si>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</si>
  <si>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</si>
  <si>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</si>
  <si>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</si>
  <si>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</si>
  <si>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</si>
  <si>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</si>
  <si>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</si>
  <si>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</si>
  <si>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</si>
  <si>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</si>
  <si>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</si>
  <si>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</si>
  <si>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</si>
  <si>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</si>
  <si>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</si>
  <si>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</si>
  <si>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</si>
  <si>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</si>
  <si>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</si>
  <si>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</si>
  <si>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</si>
  <si>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</si>
  <si>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</si>
  <si>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</si>
  <si>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</si>
  <si>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</si>
  <si>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</si>
  <si>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</si>
  <si>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</si>
  <si>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</si>
  <si>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</si>
  <si>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</si>
  <si>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</si>
  <si>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</si>
  <si>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</si>
  <si>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</si>
  <si>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</si>
  <si>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</si>
  <si>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</si>
  <si>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</si>
  <si>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</si>
  <si>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</si>
  <si>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</si>
  <si>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</si>
  <si>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</si>
  <si>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</si>
  <si>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</si>
  <si>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</si>
  <si>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</si>
  <si>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</si>
  <si>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</si>
  <si>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</si>
  <si>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</si>
  <si>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</si>
  <si>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</si>
  <si>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</si>
  <si>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</si>
  <si>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</si>
  <si>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</si>
  <si>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</si>
  <si>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</si>
  <si>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</si>
  <si>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</si>
  <si>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</si>
  <si>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</si>
  <si>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</si>
  <si>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</si>
  <si>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</si>
  <si>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</si>
  <si>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</si>
  <si>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</si>
  <si>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</si>
  <si>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</si>
  <si>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</si>
  <si>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</si>
  <si>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</si>
  <si>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</si>
  <si>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</si>
  <si>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</si>
  <si>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</si>
  <si>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</si>
  <si>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</si>
  <si>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</si>
  <si>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</si>
  <si>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</si>
  <si>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</si>
  <si>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</si>
  <si>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</si>
  <si>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</si>
  <si>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</si>
  <si>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</si>
  <si>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</si>
  <si>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</si>
  <si>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</si>
  <si>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</si>
  <si>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</si>
  <si>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</si>
  <si>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</si>
  <si>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</si>
  <si>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</si>
  <si>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</si>
  <si>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</si>
  <si>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</si>
  <si>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</si>
  <si>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</si>
  <si>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</si>
  <si>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</si>
  <si>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</si>
  <si>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</si>
  <si>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</si>
  <si>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</si>
  <si>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</si>
  <si>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</si>
  <si>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</si>
  <si>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</si>
  <si>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</si>
  <si>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</si>
  <si>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</si>
  <si>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</si>
  <si>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</si>
  <si>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</si>
  <si>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</si>
  <si>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</si>
  <si>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</si>
  <si>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</si>
  <si>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</si>
  <si>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</si>
  <si>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</si>
  <si>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</si>
  <si>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</si>
  <si>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</si>
  <si>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</si>
  <si>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</si>
  <si>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</si>
  <si>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</si>
  <si>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</si>
  <si>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</si>
  <si>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</si>
  <si>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</si>
  <si>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</si>
  <si>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</si>
  <si>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</si>
  <si>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</si>
  <si>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</si>
  <si>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</si>
  <si>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</si>
  <si>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</si>
  <si>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</si>
  <si>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</si>
  <si>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</si>
  <si>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</si>
  <si>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</si>
  <si>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</si>
  <si>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</si>
  <si>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</si>
  <si>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</si>
  <si>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</si>
  <si>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</si>
  <si>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</si>
  <si>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</si>
  <si>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</si>
  <si>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</si>
  <si>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</si>
  <si>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</si>
  <si>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</si>
  <si>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</si>
  <si>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</si>
  <si>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</si>
  <si>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</si>
  <si>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</si>
  <si>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</si>
  <si>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</si>
  <si>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</si>
  <si>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</si>
  <si>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</si>
  <si>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</si>
  <si>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</si>
  <si>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</si>
  <si>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</si>
  <si>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</si>
  <si>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</si>
  <si>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</si>
  <si>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</si>
  <si>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</si>
  <si>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</si>
  <si>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</si>
  <si>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</si>
  <si>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</si>
  <si>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</si>
  <si>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</si>
  <si>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</si>
  <si>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</si>
  <si>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</si>
  <si>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</si>
  <si>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</si>
  <si>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</si>
  <si>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</si>
  <si>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</si>
  <si>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</si>
  <si>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</si>
  <si>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</si>
  <si>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</si>
  <si>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</si>
  <si>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</si>
  <si>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</si>
  <si>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</si>
  <si>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</si>
  <si>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</si>
  <si>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</si>
  <si>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</si>
  <si>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</si>
  <si>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</si>
  <si>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</si>
  <si>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</si>
  <si>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</si>
  <si>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</si>
  <si>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</si>
  <si>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</si>
  <si>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</si>
  <si>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</si>
  <si>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</si>
  <si>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</si>
  <si>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</si>
  <si>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</si>
  <si>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</si>
  <si>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</si>
  <si>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</si>
  <si>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</si>
  <si>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</si>
  <si>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</si>
  <si>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</si>
  <si>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</si>
  <si>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</si>
  <si>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</si>
  <si>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</si>
  <si>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</si>
  <si>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</si>
  <si>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</si>
  <si>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</si>
  <si>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</si>
  <si>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</si>
  <si>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</si>
  <si>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</si>
  <si>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</si>
  <si>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</si>
  <si>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</si>
  <si>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</si>
  <si>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</si>
  <si>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</si>
  <si>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</si>
  <si>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</si>
  <si>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</si>
  <si>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</si>
  <si>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</si>
  <si>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</si>
  <si>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</si>
  <si>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</si>
  <si>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</si>
  <si>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</si>
  <si>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</si>
  <si>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</si>
  <si>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</si>
  <si>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</si>
  <si>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</si>
  <si>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</si>
  <si>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</si>
  <si>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</si>
  <si>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</si>
  <si>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</si>
  <si>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</si>
  <si>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</si>
  <si>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</si>
  <si>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</si>
  <si>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</si>
  <si>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</si>
  <si>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</si>
  <si>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</si>
  <si>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</si>
  <si>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</si>
  <si>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</si>
  <si>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</si>
  <si>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</si>
  <si>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</si>
  <si>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</si>
  <si>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</si>
  <si>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</si>
  <si>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</si>
  <si>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</si>
  <si>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</si>
  <si>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</si>
  <si>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</si>
  <si>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</si>
  <si>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</si>
  <si>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</si>
  <si>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</si>
  <si>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</si>
  <si>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</si>
  <si>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</si>
  <si>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</si>
  <si>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</si>
  <si>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</si>
  <si>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</si>
  <si>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</si>
  <si>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</si>
  <si>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</si>
  <si>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</si>
  <si>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</si>
  <si>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</si>
  <si>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</si>
  <si>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</si>
  <si>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</si>
  <si>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</si>
  <si>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</si>
  <si>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</si>
  <si>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</si>
  <si>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</si>
  <si>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</si>
  <si>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</si>
  <si>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</si>
  <si>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</si>
  <si>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</si>
  <si>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</si>
  <si>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</si>
  <si>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</si>
  <si>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</si>
  <si>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</si>
  <si>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</si>
  <si>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</si>
  <si>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</si>
  <si>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</si>
  <si>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</si>
  <si>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</si>
  <si>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</si>
  <si>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</si>
  <si>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</si>
  <si>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</si>
  <si>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</si>
  <si>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</si>
  <si>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</si>
  <si>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</si>
  <si>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</si>
  <si>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</si>
  <si>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</si>
  <si>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</si>
  <si>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</si>
  <si>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</si>
  <si>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</si>
  <si>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</si>
  <si>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</si>
  <si>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</si>
  <si>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</si>
  <si>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</si>
  <si>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</si>
  <si>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</si>
  <si>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</si>
  <si>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</si>
  <si>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</si>
  <si>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</si>
  <si>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</si>
  <si>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</si>
  <si>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</si>
  <si>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</si>
  <si>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</si>
  <si>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</si>
  <si>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</si>
  <si>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</si>
  <si>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</si>
  <si>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</si>
  <si>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</si>
  <si>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</si>
  <si>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</si>
  <si>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</si>
  <si>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</si>
  <si>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</si>
  <si>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</si>
  <si>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</si>
  <si>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</si>
  <si>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</si>
  <si>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</si>
  <si>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</si>
  <si>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</si>
  <si>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</si>
  <si>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</si>
  <si>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</si>
  <si>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</si>
  <si>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</si>
  <si>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</si>
  <si>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</si>
  <si>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</si>
  <si>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</si>
  <si>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</si>
  <si>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</si>
  <si>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</si>
  <si>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</si>
  <si>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</si>
  <si>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</si>
  <si>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</si>
  <si>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</si>
  <si>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</si>
  <si>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</si>
  <si>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</si>
  <si>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</si>
  <si>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</si>
  <si>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</si>
  <si>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</si>
  <si>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</si>
  <si>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</si>
  <si>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</si>
  <si>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</si>
  <si>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</si>
  <si>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</si>
  <si>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</si>
  <si>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</si>
  <si>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</si>
  <si>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</si>
  <si>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</si>
  <si>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</si>
  <si>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</si>
  <si>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</si>
  <si>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</si>
  <si>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</si>
  <si>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</si>
  <si>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</si>
  <si>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</si>
  <si>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</si>
  <si>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</si>
  <si>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</si>
  <si>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</si>
  <si>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</si>
  <si>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</si>
  <si>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</si>
  <si>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</si>
  <si>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</si>
  <si>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</si>
  <si>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</si>
  <si>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</si>
  <si>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</si>
  <si>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</si>
  <si>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</si>
  <si>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</si>
  <si>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</si>
  <si>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</si>
  <si>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</si>
  <si>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</si>
  <si>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</si>
  <si>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</si>
  <si>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</si>
  <si>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</si>
  <si>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</si>
  <si>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</si>
  <si>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</si>
  <si>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</si>
  <si>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</si>
  <si>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</si>
  <si>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</si>
  <si>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</si>
  <si>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</si>
  <si>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</si>
  <si>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</si>
  <si>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</si>
  <si>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</si>
  <si>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</si>
  <si>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</si>
  <si>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</si>
  <si>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</si>
  <si>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</si>
  <si>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</si>
  <si>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</si>
  <si>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</si>
  <si>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</si>
  <si>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</si>
  <si>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</si>
  <si>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</si>
  <si>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</si>
  <si>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</si>
  <si>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</si>
  <si>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</si>
  <si>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</si>
  <si>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</si>
  <si>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</si>
  <si>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</si>
  <si>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</si>
  <si>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</si>
  <si>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</si>
  <si>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</si>
  <si>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</si>
  <si>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</si>
  <si>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</si>
  <si>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</si>
  <si>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</si>
  <si>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</si>
  <si>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</si>
  <si>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</si>
  <si>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</si>
  <si>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</si>
  <si>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</si>
  <si>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</si>
  <si>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</si>
  <si>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</si>
  <si>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</si>
  <si>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</si>
  <si>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</si>
  <si>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</si>
  <si>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</si>
  <si>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</si>
  <si>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</si>
  <si>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</si>
  <si>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</si>
  <si>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</si>
  <si>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</si>
  <si>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</si>
  <si>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</si>
  <si>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</si>
  <si>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</si>
  <si>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</si>
  <si>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</si>
  <si>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</si>
  <si>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</si>
  <si>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</si>
  <si>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</si>
  <si>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</si>
  <si>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</si>
  <si>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</si>
  <si>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</si>
  <si>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</si>
  <si>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</si>
  <si>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</si>
  <si>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</si>
  <si>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</si>
  <si>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</si>
  <si>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</si>
  <si>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</si>
  <si>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</si>
  <si>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</si>
  <si>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</si>
  <si>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</si>
  <si>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</si>
  <si>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</si>
  <si>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</si>
  <si>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</si>
  <si>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</si>
  <si>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</si>
  <si>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</si>
  <si>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</si>
  <si>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</si>
  <si>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</si>
  <si>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</si>
  <si>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</si>
  <si>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</si>
  <si>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</si>
  <si>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</si>
  <si>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</si>
  <si>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</si>
  <si>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</si>
  <si>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</si>
  <si>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</si>
  <si>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</si>
  <si>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</si>
  <si>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</si>
  <si>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</si>
  <si>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</si>
  <si>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</si>
  <si>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</si>
  <si>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</si>
  <si>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</si>
  <si>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</si>
  <si>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</si>
  <si>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</si>
  <si>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</si>
  <si>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</si>
  <si>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</si>
  <si>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</si>
  <si>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</si>
  <si>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</si>
  <si>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</si>
  <si>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</si>
  <si>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</si>
  <si>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</si>
  <si>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</si>
  <si>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</si>
  <si>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</si>
  <si>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</si>
  <si>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</si>
  <si>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</si>
  <si>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</si>
  <si>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</si>
  <si>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</si>
  <si>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</si>
  <si>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</si>
  <si>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</si>
  <si>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</si>
  <si>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</si>
  <si>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</si>
  <si>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</si>
  <si>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</si>
  <si>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</si>
  <si>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</si>
  <si>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</si>
  <si>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</si>
  <si>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</si>
  <si>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</si>
  <si>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</si>
  <si>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</si>
  <si>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</si>
  <si>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</si>
  <si>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</si>
  <si>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</si>
  <si>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</si>
  <si>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</si>
  <si>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</si>
  <si>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</si>
  <si>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</si>
  <si>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</si>
  <si>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</si>
  <si>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</si>
  <si>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</si>
  <si>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</si>
  <si>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</si>
  <si>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</si>
  <si>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</si>
  <si>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</si>
  <si>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</si>
  <si>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</si>
  <si>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</si>
  <si>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</si>
  <si>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</si>
  <si>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</si>
  <si>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</si>
  <si>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</si>
  <si>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</si>
  <si>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</si>
  <si>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</si>
  <si>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</si>
  <si>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</si>
  <si>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</si>
  <si>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</si>
  <si>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</si>
  <si>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</si>
  <si>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</si>
  <si>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</si>
  <si>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</si>
  <si>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</si>
  <si>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</si>
  <si>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</si>
  <si>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</si>
  <si>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</si>
  <si>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</si>
  <si>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</si>
  <si>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</si>
  <si>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</si>
  <si>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</si>
  <si>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</si>
  <si>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</si>
  <si>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</si>
  <si>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</si>
  <si>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</si>
  <si>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</si>
  <si>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</si>
  <si>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</si>
  <si>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</si>
  <si>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</si>
  <si>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</si>
  <si>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</si>
  <si>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</si>
  <si>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</si>
  <si>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</si>
  <si>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</si>
  <si>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</si>
  <si>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</si>
  <si>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</si>
  <si>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</si>
  <si>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</si>
  <si>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</si>
  <si>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</si>
  <si>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</si>
  <si>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</si>
  <si>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</si>
  <si>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</si>
  <si>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</si>
  <si>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</si>
  <si>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</si>
  <si>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</si>
  <si>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</si>
  <si>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</si>
  <si>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</si>
  <si>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</si>
  <si>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</si>
  <si>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</si>
  <si>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</si>
  <si>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</si>
  <si>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</si>
  <si>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</si>
  <si>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</si>
  <si>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</si>
  <si>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</si>
  <si>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</si>
  <si>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</si>
  <si>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</si>
  <si>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</si>
  <si>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</si>
  <si>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</si>
  <si>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</si>
  <si>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</si>
  <si>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</si>
  <si>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</si>
  <si>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</si>
  <si>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</si>
  <si>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</si>
  <si>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</si>
  <si>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</si>
  <si>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</si>
  <si>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</si>
  <si>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</si>
  <si>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</si>
  <si>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</si>
  <si>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</si>
  <si>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</si>
  <si>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</si>
  <si>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</si>
  <si>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</si>
  <si>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</si>
  <si>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</si>
  <si>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</si>
  <si>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</si>
  <si>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</si>
  <si>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</si>
  <si>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</si>
  <si>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</si>
  <si>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</si>
  <si>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</si>
  <si>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</si>
  <si>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</si>
  <si>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</si>
  <si>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</si>
  <si>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</si>
  <si>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</si>
  <si>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</si>
  <si>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</si>
  <si>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</si>
  <si>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</si>
  <si>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</si>
  <si>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</si>
  <si>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</si>
  <si>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</si>
  <si>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</si>
  <si>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</si>
  <si>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</si>
  <si>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</si>
  <si>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</si>
  <si>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</si>
  <si>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</si>
  <si>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</si>
  <si>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</si>
  <si>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</si>
  <si>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</si>
  <si>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</si>
  <si>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</si>
  <si>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</si>
  <si>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</si>
  <si>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</si>
  <si>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</si>
  <si>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</si>
  <si>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</si>
  <si>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</si>
  <si>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</si>
  <si>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</si>
  <si>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</si>
  <si>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</si>
  <si>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</si>
  <si>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</si>
  <si>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</si>
  <si>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</si>
  <si>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</si>
  <si>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</si>
  <si>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</si>
  <si>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</si>
  <si>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</si>
  <si>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</si>
  <si>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</si>
  <si>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</si>
  <si>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</si>
  <si>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</si>
  <si>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</si>
  <si>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</si>
  <si>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</si>
  <si>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</si>
  <si>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</si>
  <si>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</si>
  <si>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</si>
  <si>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</si>
  <si>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</si>
  <si>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</si>
  <si>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</si>
  <si>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</si>
  <si>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</si>
  <si>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</si>
  <si>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</si>
  <si>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</si>
  <si>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</si>
  <si>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</si>
  <si>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</si>
  <si>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</si>
  <si>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</si>
  <si>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</si>
  <si>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</si>
  <si>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</si>
  <si>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</si>
  <si>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</si>
  <si>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</si>
  <si>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</si>
  <si>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</si>
  <si>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</si>
  <si>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</si>
  <si>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</si>
  <si>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</si>
  <si>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</si>
  <si>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</si>
  <si>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</si>
  <si>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</si>
  <si>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</si>
  <si>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</si>
  <si>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</si>
  <si>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</si>
  <si>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</si>
  <si>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</si>
  <si>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</si>
  <si>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</si>
  <si>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</si>
  <si>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</si>
  <si>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</si>
  <si>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</si>
  <si>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</si>
  <si>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</si>
  <si>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</si>
  <si>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</si>
  <si>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</si>
  <si>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</si>
  <si>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</si>
  <si>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</si>
  <si>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</si>
  <si>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</si>
  <si>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</si>
  <si>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</si>
  <si>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</si>
  <si>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</si>
  <si>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</si>
  <si>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</si>
  <si>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</si>
  <si>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</si>
  <si>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</si>
  <si>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</si>
  <si>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</si>
  <si>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</si>
  <si>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</si>
  <si>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</si>
  <si>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</si>
  <si>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</si>
  <si>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</si>
  <si>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</si>
  <si>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</si>
  <si>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</si>
  <si>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</si>
  <si>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</si>
  <si>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</si>
  <si>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</si>
  <si>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</si>
  <si>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</si>
  <si>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</si>
  <si>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</si>
  <si>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</si>
  <si>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</si>
  <si>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</si>
  <si>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</si>
  <si>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</si>
  <si>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</si>
  <si>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</si>
  <si>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</si>
  <si>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</si>
  <si>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</si>
  <si>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</si>
  <si>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</si>
  <si>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</si>
  <si>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</si>
  <si>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</si>
  <si>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</si>
  <si>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</si>
  <si>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</si>
  <si>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</si>
  <si>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</si>
  <si>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</si>
  <si>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</si>
  <si>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</si>
  <si>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</si>
  <si>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</si>
  <si>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</si>
  <si>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</si>
  <si>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</si>
  <si>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</si>
  <si>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</si>
  <si>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</si>
  <si>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</si>
  <si>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</si>
  <si>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</si>
  <si>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</si>
  <si>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</si>
  <si>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</si>
  <si>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</si>
  <si>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</si>
  <si>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</si>
  <si>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</si>
  <si>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</si>
  <si>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</si>
  <si>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</si>
  <si>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</si>
  <si>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</si>
  <si>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</si>
  <si>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</si>
  <si>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</si>
  <si>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</si>
  <si>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</si>
  <si>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</si>
  <si>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</si>
  <si>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</si>
  <si>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</si>
  <si>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</si>
  <si>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</si>
  <si>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</si>
  <si>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</si>
  <si>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</si>
  <si>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</si>
  <si>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</si>
  <si>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</si>
  <si>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</si>
  <si>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</si>
  <si>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</si>
  <si>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</si>
  <si>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</si>
  <si>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</si>
  <si>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</si>
  <si>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</si>
  <si>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</si>
  <si>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</si>
  <si>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</si>
  <si>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</si>
  <si>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</si>
  <si>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</si>
  <si>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</si>
  <si>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</si>
  <si>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</si>
  <si>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</si>
  <si>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</si>
  <si>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</si>
  <si>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</si>
  <si>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</si>
  <si>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</si>
  <si>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</si>
  <si>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</si>
  <si>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</si>
  <si>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</si>
  <si>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</si>
  <si>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</si>
  <si>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</si>
  <si>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</si>
  <si>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</si>
  <si>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</si>
  <si>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</si>
  <si>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</si>
  <si>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</si>
  <si>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</si>
  <si>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</si>
  <si>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</si>
  <si>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</si>
  <si>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</si>
  <si>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</si>
  <si>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</si>
  <si>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</si>
  <si>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</si>
  <si>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</si>
  <si>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</si>
  <si>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</si>
  <si>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</si>
  <si>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</si>
  <si>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</si>
  <si>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</si>
  <si>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</si>
  <si>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</si>
  <si>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</si>
  <si>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</si>
  <si>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</si>
  <si>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</si>
  <si>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</si>
  <si>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</si>
  <si>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</si>
  <si>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</si>
  <si>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</si>
  <si>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</si>
  <si>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</si>
  <si>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</si>
  <si>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</si>
  <si>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</si>
  <si>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</si>
  <si>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</si>
  <si>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</si>
  <si>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</si>
  <si>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</si>
  <si>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</si>
  <si>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</si>
  <si>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</si>
  <si>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</si>
  <si>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</si>
  <si>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</si>
  <si>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</si>
  <si>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</si>
  <si>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</si>
  <si>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</si>
  <si>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</si>
  <si>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</si>
  <si>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</si>
  <si>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</si>
  <si>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</si>
  <si>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</si>
  <si>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</si>
  <si>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</si>
  <si>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</si>
  <si>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</si>
  <si>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</si>
  <si>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</si>
  <si>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</si>
  <si>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</si>
  <si>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</si>
  <si>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</si>
  <si>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</si>
  <si>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</si>
  <si>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</si>
  <si>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</si>
  <si>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</si>
  <si>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</si>
  <si>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</si>
  <si>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</si>
  <si>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</si>
  <si>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</si>
  <si>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</si>
  <si>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</si>
  <si>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</si>
  <si>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</si>
  <si>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</si>
  <si>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</si>
  <si>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</si>
  <si>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</si>
  <si>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</si>
  <si>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</si>
  <si>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</si>
  <si>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</si>
  <si>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</si>
  <si>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</si>
  <si>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</si>
  <si>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</si>
  <si>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</si>
  <si>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</si>
  <si>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</si>
  <si>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</si>
  <si>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</si>
  <si>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</si>
  <si>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</si>
  <si>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</si>
  <si>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</si>
  <si>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</si>
  <si>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</si>
  <si>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</si>
  <si>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</si>
  <si>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</si>
  <si>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</si>
  <si>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</si>
  <si>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</si>
  <si>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</si>
  <si>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</si>
  <si>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</si>
  <si>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</si>
  <si>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</si>
  <si>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</si>
  <si>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</si>
  <si>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</si>
  <si>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</si>
  <si>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</si>
  <si>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</si>
  <si>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</si>
  <si>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</si>
  <si>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</si>
  <si>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</si>
  <si>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</si>
  <si>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</si>
  <si>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</si>
  <si>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</si>
  <si>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</si>
  <si>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</si>
  <si>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</si>
  <si>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</si>
  <si>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</si>
  <si>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</si>
  <si>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</si>
  <si>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</si>
  <si>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</si>
  <si>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</si>
  <si>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</si>
  <si>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</si>
  <si>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</si>
  <si>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</si>
  <si>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</si>
  <si>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</si>
  <si>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</si>
  <si>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</si>
  <si>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</si>
  <si>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</si>
  <si>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</si>
  <si>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</si>
  <si>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</si>
  <si>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</si>
  <si>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</si>
  <si>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</si>
  <si>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</si>
  <si>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</si>
  <si>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</si>
  <si>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</si>
  <si>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</si>
  <si>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</si>
  <si>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</si>
  <si>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</si>
  <si>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</si>
  <si>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</si>
  <si>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</si>
  <si>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</si>
  <si>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</si>
  <si>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</si>
  <si>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</si>
  <si>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</si>
  <si>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</si>
  <si>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</si>
  <si>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</si>
  <si>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</si>
  <si>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</si>
  <si>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</si>
  <si>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</si>
  <si>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</si>
  <si>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</si>
  <si>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</si>
  <si>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</si>
  <si>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</si>
  <si>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</si>
  <si>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</si>
  <si>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</si>
  <si>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</si>
  <si>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</si>
  <si>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</si>
  <si>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</si>
  <si>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</si>
  <si>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</si>
  <si>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</si>
  <si>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</si>
  <si>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</si>
  <si>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</si>
  <si>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</si>
  <si>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</si>
  <si>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</si>
  <si>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</si>
  <si>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</si>
  <si>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</si>
  <si>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</si>
  <si>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</si>
  <si>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</si>
  <si>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</si>
  <si>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</si>
  <si>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</si>
  <si>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</si>
  <si>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</si>
  <si>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</si>
  <si>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</si>
  <si>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</si>
  <si>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</si>
  <si>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</si>
  <si>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</si>
  <si>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</si>
  <si>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</si>
  <si>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</si>
  <si>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</si>
  <si>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</si>
  <si>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</si>
  <si>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</si>
  <si>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</si>
  <si>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</si>
  <si>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</si>
  <si>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</si>
  <si>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</si>
  <si>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</si>
  <si>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</si>
  <si>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</si>
  <si>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</si>
  <si>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</si>
  <si>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</si>
  <si>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</si>
  <si>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</si>
  <si>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</si>
  <si>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</si>
  <si>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</si>
  <si>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</si>
  <si>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</si>
  <si>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</si>
  <si>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</si>
  <si>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</si>
  <si>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</si>
  <si>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</si>
  <si>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</si>
  <si>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</si>
  <si>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</si>
  <si>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</si>
  <si>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</si>
  <si>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</si>
  <si>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</si>
  <si>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</si>
  <si>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</si>
  <si>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</si>
  <si>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</si>
  <si>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</si>
  <si>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</si>
  <si>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</si>
  <si>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</si>
  <si>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</si>
  <si>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</si>
  <si>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</si>
  <si>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</si>
  <si>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</si>
  <si>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</si>
  <si>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</si>
  <si>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</si>
  <si>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</si>
  <si>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</si>
  <si>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</si>
  <si>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</si>
  <si>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</si>
  <si>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</si>
  <si>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</si>
  <si>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</si>
  <si>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</si>
  <si>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</si>
  <si>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</si>
  <si>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</si>
  <si>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</si>
  <si>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</si>
  <si>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</si>
  <si>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</si>
  <si>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</si>
  <si>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</si>
  <si>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</si>
  <si>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</si>
  <si>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</si>
  <si>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</si>
  <si>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</si>
  <si>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</si>
  <si>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</si>
  <si>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</si>
  <si>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</si>
  <si>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</si>
  <si>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</si>
  <si>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</si>
  <si>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</si>
  <si>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</si>
  <si>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</si>
  <si>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</si>
  <si>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</si>
  <si>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</si>
  <si>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</si>
  <si>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</si>
  <si>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</si>
  <si>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</si>
  <si>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</si>
  <si>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</si>
  <si>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</si>
  <si>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</si>
  <si>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</si>
  <si>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</si>
  <si>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</si>
  <si>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</si>
  <si>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</si>
  <si>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</si>
  <si>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</si>
  <si>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</si>
  <si>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</si>
  <si>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</si>
  <si>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</si>
  <si>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</si>
  <si>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</si>
  <si>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</si>
  <si>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</si>
  <si>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</si>
  <si>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</si>
  <si>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</si>
  <si>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</si>
  <si>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</si>
  <si>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</si>
  <si>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</si>
  <si>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</si>
  <si>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</si>
  <si>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</si>
  <si>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</si>
  <si>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</si>
  <si>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</si>
  <si>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</si>
  <si>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</si>
  <si>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</si>
  <si>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</si>
  <si>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</si>
  <si>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</si>
  <si>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</si>
  <si>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</si>
  <si>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</si>
  <si>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</si>
  <si>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</si>
  <si>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</si>
  <si>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</si>
  <si>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</si>
  <si>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</si>
  <si>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</si>
  <si>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</si>
  <si>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</si>
  <si>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</si>
  <si>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</si>
  <si>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</si>
  <si>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</si>
  <si>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</si>
  <si>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</si>
  <si>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</si>
  <si>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</si>
  <si>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</si>
  <si>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</si>
  <si>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</si>
  <si>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</si>
  <si>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</si>
  <si>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</si>
  <si>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</si>
  <si>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</si>
  <si>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</si>
  <si>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</si>
  <si>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</si>
  <si>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</si>
  <si>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</si>
  <si>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</si>
  <si>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</si>
  <si>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</si>
  <si>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</si>
  <si>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</si>
  <si>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</si>
  <si>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</si>
  <si>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</si>
  <si>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</si>
  <si>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</si>
  <si>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</si>
  <si>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</si>
  <si>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</si>
  <si>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</si>
  <si>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</si>
  <si>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</si>
  <si>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</si>
  <si>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</si>
  <si>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</si>
  <si>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</si>
  <si>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</si>
  <si>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</si>
  <si>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</si>
  <si>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</si>
  <si>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</si>
  <si>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</si>
  <si>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</si>
  <si>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</si>
  <si>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</si>
  <si>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</si>
  <si>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</si>
  <si>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</si>
  <si>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</si>
  <si>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</si>
  <si>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</si>
  <si>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</si>
  <si>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</si>
  <si>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</si>
  <si>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</si>
  <si>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</si>
  <si>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</si>
  <si>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</si>
  <si>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</si>
  <si>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</si>
  <si>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</si>
  <si>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</si>
  <si>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</si>
  <si>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</si>
  <si>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</si>
  <si>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</si>
  <si>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</si>
  <si>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</si>
  <si>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</si>
  <si>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</si>
  <si>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</si>
  <si>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</si>
  <si>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</si>
  <si>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</si>
  <si>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</si>
  <si>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</si>
  <si>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</si>
  <si>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</si>
  <si>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</si>
  <si>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</si>
  <si>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</si>
  <si>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</si>
  <si>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</si>
  <si>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</si>
  <si>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</si>
  <si>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</si>
  <si>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</si>
  <si>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</si>
  <si>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</si>
  <si>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</si>
  <si>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</si>
  <si>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</si>
  <si>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</si>
  <si>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</si>
  <si>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</si>
  <si>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</si>
  <si>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</si>
  <si>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</si>
  <si>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</si>
  <si>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</si>
  <si>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</si>
  <si>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</si>
  <si>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</si>
  <si>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</si>
  <si>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</si>
  <si>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</si>
  <si>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</si>
  <si>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</si>
  <si>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</si>
  <si>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</si>
  <si>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</si>
  <si>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</si>
  <si>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</si>
  <si>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</si>
  <si>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</si>
  <si>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</si>
  <si>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</si>
  <si>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</si>
  <si>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</si>
  <si>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</si>
  <si>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</si>
  <si>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</si>
  <si>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</si>
  <si>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</si>
  <si>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</si>
  <si>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</si>
  <si>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</si>
  <si>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</si>
  <si>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</si>
  <si>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</si>
  <si>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</si>
  <si>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</si>
  <si>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</si>
  <si>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</si>
  <si>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</si>
  <si>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</si>
  <si>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</si>
  <si>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</si>
  <si>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</si>
  <si>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</si>
  <si>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</si>
  <si>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</si>
  <si>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</si>
  <si>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</si>
  <si>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</si>
  <si>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</si>
  <si>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</si>
  <si>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</si>
  <si>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</si>
  <si>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</si>
  <si>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</si>
  <si>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</si>
  <si>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</si>
  <si>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</si>
  <si>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</si>
  <si>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</si>
  <si>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</si>
  <si>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</si>
  <si>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</si>
  <si>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</si>
  <si>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</si>
  <si>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</si>
  <si>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</si>
  <si>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</si>
  <si>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</si>
  <si>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</si>
  <si>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</si>
  <si>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</si>
  <si>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</si>
  <si>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</si>
  <si>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</si>
  <si>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</si>
  <si>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</si>
  <si>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</si>
  <si>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</si>
  <si>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</si>
  <si>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</si>
  <si>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</si>
  <si>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</si>
  <si>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</si>
  <si>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</si>
  <si>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</si>
  <si>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</si>
  <si>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</si>
  <si>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</si>
  <si>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</si>
  <si>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</si>
  <si>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</si>
  <si>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</si>
  <si>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</si>
  <si>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</si>
  <si>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</si>
  <si>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</si>
  <si>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</si>
  <si>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</si>
  <si>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</si>
  <si>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</si>
  <si>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</si>
  <si>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</si>
  <si>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</si>
  <si>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</si>
  <si>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</si>
  <si>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</si>
  <si>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</si>
  <si>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</si>
  <si>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</si>
  <si>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</si>
  <si>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</si>
  <si>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</si>
  <si>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</si>
  <si>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</si>
  <si>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</si>
  <si>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</si>
  <si>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</si>
  <si>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</si>
  <si>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</si>
  <si>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</si>
  <si>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</si>
  <si>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</si>
  <si>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</si>
  <si>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</si>
  <si>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</si>
  <si>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</si>
  <si>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</si>
  <si>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</si>
  <si>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</si>
  <si>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</si>
  <si>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</si>
  <si>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</si>
  <si>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</si>
  <si>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</si>
  <si>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</si>
  <si>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</si>
  <si>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</si>
  <si>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</si>
  <si>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</si>
  <si>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</si>
  <si>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</si>
  <si>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</si>
  <si>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</si>
  <si>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</si>
  <si>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</si>
  <si>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</si>
  <si>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</si>
  <si>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</si>
  <si>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</si>
  <si>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</si>
  <si>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</si>
  <si>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</si>
  <si>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</si>
  <si>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</si>
  <si>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</si>
  <si>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</si>
  <si>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</si>
  <si>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</si>
  <si>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</si>
  <si>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</si>
  <si>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</si>
  <si>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</si>
  <si>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</si>
  <si>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</si>
  <si>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</si>
  <si>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</si>
  <si>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</si>
  <si>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</si>
  <si>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</si>
  <si>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</si>
  <si>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</si>
  <si>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</si>
  <si>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</si>
  <si>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</si>
  <si>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</si>
  <si>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</si>
  <si>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</si>
  <si>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</si>
  <si>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</si>
  <si>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</si>
  <si>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</si>
  <si>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</si>
  <si>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</si>
  <si>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</si>
  <si>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</si>
  <si>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</si>
  <si>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</si>
  <si>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</si>
  <si>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</si>
  <si>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</si>
  <si>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</si>
  <si>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</si>
  <si>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</si>
  <si>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</si>
  <si>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</si>
  <si>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</si>
  <si>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</si>
  <si>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</si>
  <si>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</si>
  <si>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</si>
  <si>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</si>
  <si>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</si>
  <si>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</si>
  <si>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</si>
  <si>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</si>
  <si>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</si>
  <si>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</si>
  <si>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</si>
  <si>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</si>
  <si>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</si>
  <si>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</si>
  <si>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</si>
  <si>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</si>
  <si>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</si>
  <si>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</si>
  <si>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</si>
  <si>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</si>
  <si>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</si>
  <si>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</si>
  <si>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</si>
  <si>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</si>
  <si>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</si>
  <si>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</si>
  <si>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</si>
  <si>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</si>
  <si>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</si>
  <si>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</si>
  <si>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</si>
  <si>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</si>
  <si>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</si>
  <si>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</si>
  <si>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</si>
  <si>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</si>
  <si>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</si>
  <si>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</si>
  <si>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</si>
  <si>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</si>
  <si>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</si>
  <si>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</si>
  <si>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</si>
  <si>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</si>
  <si>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</si>
  <si>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</si>
  <si>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</si>
  <si>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</si>
  <si>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</si>
  <si>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</si>
  <si>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</si>
  <si>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</si>
  <si>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</si>
  <si>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</si>
  <si>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</si>
  <si>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</si>
  <si>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</si>
  <si>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</si>
  <si>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</si>
  <si>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</si>
  <si>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</si>
  <si>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</si>
  <si>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</si>
  <si>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</si>
  <si>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</si>
  <si>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</si>
  <si>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</si>
  <si>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</si>
  <si>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</si>
  <si>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</si>
  <si>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</si>
  <si>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</si>
  <si>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</si>
  <si>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</si>
  <si>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</si>
  <si>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</si>
  <si>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</si>
  <si>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</si>
  <si>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</si>
  <si>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</si>
  <si>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</si>
  <si>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</si>
  <si>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</si>
  <si>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</si>
  <si>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</si>
  <si>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</si>
  <si>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</si>
  <si>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</si>
  <si>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</si>
  <si>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</si>
  <si>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</si>
  <si>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</si>
  <si>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</si>
  <si>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</si>
  <si>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</si>
  <si>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</si>
  <si>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</si>
  <si>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</si>
  <si>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</si>
  <si>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</si>
  <si>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</si>
  <si>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</si>
  <si>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</si>
  <si>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</si>
  <si>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</si>
  <si>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</si>
  <si>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</si>
  <si>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</si>
  <si>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</si>
  <si>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</si>
  <si>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</si>
  <si>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</si>
  <si>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</si>
  <si>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</si>
  <si>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</si>
  <si>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</si>
  <si>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</si>
  <si>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</si>
  <si>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</si>
  <si>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</si>
  <si>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</si>
  <si>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</si>
  <si>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</si>
  <si>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</si>
  <si>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</si>
  <si>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</si>
  <si>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</si>
  <si>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</si>
  <si>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</si>
  <si>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</si>
  <si>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</si>
  <si>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</si>
  <si>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</si>
  <si>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</si>
  <si>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</si>
  <si>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</si>
  <si>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</si>
  <si>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</si>
  <si>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</si>
  <si>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</si>
  <si>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</si>
  <si>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</si>
  <si>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</si>
  <si>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</si>
  <si>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</si>
  <si>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</si>
  <si>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</si>
  <si>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</si>
  <si>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</si>
  <si>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</si>
  <si>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</si>
  <si>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</si>
  <si>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</si>
  <si>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</si>
  <si>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</si>
  <si>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</si>
  <si>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</si>
  <si>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</si>
  <si>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</si>
  <si>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</si>
  <si>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</si>
  <si>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</si>
  <si>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</si>
  <si>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</si>
  <si>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</si>
  <si>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</si>
  <si>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</si>
  <si>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</si>
  <si>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</si>
  <si>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</si>
  <si>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</si>
  <si>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</si>
  <si>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</si>
  <si>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</si>
  <si>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</si>
  <si>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</si>
  <si>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</si>
  <si>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</si>
  <si>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</si>
  <si>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</si>
  <si>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</si>
  <si>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</si>
  <si>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</si>
  <si>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</si>
  <si>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</si>
  <si>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</si>
  <si>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</si>
  <si>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</si>
  <si>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</si>
  <si>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</si>
  <si>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</si>
  <si>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</si>
  <si>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</si>
  <si>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</si>
  <si>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</si>
  <si>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</si>
  <si>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</si>
  <si>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</si>
  <si>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</si>
  <si>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</si>
  <si>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</si>
  <si>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</si>
  <si>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</si>
  <si>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</si>
  <si>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</si>
  <si>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</si>
  <si>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</si>
  <si>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</si>
  <si>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</si>
  <si>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</si>
  <si>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</si>
  <si>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</si>
  <si>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</si>
  <si>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</si>
  <si>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</si>
  <si>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</si>
  <si>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</si>
  <si>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</si>
  <si>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</si>
  <si>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</si>
  <si>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</si>
  <si>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</si>
  <si>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</si>
  <si>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</si>
  <si>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</si>
  <si>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</si>
  <si>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</si>
  <si>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</si>
  <si>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</si>
  <si>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</si>
  <si>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</si>
  <si>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</si>
  <si>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</si>
  <si>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</si>
  <si>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</si>
  <si>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</si>
  <si>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</si>
  <si>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</si>
  <si>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</si>
  <si>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</si>
  <si>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</si>
  <si>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</si>
  <si>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</si>
  <si>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</si>
  <si>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</si>
  <si>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</si>
  <si>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</si>
  <si>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</si>
  <si>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</si>
  <si>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</si>
  <si>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</si>
  <si>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</si>
  <si>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</si>
  <si>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</si>
  <si>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</si>
  <si>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</si>
  <si>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</si>
  <si>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</si>
  <si>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</si>
  <si>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</si>
  <si>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</si>
  <si>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</si>
  <si>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</si>
  <si>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</si>
  <si>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</si>
  <si>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</si>
  <si>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</si>
  <si>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</si>
  <si>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</si>
  <si>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</si>
  <si>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</si>
  <si>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</si>
  <si>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</si>
  <si>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</si>
  <si>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</si>
  <si>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</si>
  <si>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</si>
  <si>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</si>
  <si>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</si>
  <si>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</si>
  <si>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</si>
  <si>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</si>
  <si>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</si>
  <si>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</si>
  <si>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</si>
  <si>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</si>
  <si>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</si>
  <si>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</si>
  <si>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</si>
  <si>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</si>
  <si>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</si>
  <si>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</si>
  <si>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</si>
  <si>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</si>
  <si>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</si>
  <si>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</si>
  <si>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</si>
  <si>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</si>
  <si>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</si>
  <si>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</si>
  <si>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</si>
  <si>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</si>
  <si>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</si>
  <si>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</si>
  <si>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</si>
  <si>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</si>
  <si>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</si>
  <si>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</si>
  <si>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</si>
  <si>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</si>
  <si>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</si>
  <si>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</si>
  <si>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</si>
  <si>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</si>
  <si>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</si>
  <si>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</si>
  <si>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</si>
  <si>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</si>
  <si>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</si>
  <si>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</si>
  <si>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</si>
  <si>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</si>
  <si>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</si>
  <si>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</si>
  <si>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</si>
  <si>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</si>
  <si>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</si>
  <si>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</si>
  <si>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</si>
  <si>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</si>
  <si>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</si>
  <si>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</si>
  <si>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</si>
  <si>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</si>
  <si>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</si>
  <si>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</si>
  <si>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</si>
  <si>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</si>
  <si>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</si>
  <si>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</si>
  <si>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</si>
  <si>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</si>
  <si>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</si>
  <si>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</si>
  <si>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</si>
  <si>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</si>
  <si>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</si>
  <si>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</si>
  <si>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</si>
  <si>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</si>
  <si>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</si>
  <si>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</si>
  <si>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</si>
  <si>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</si>
  <si>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</si>
  <si>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</si>
  <si>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</si>
  <si>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</si>
  <si>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</si>
  <si>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</si>
  <si>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</si>
  <si>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</si>
  <si>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</si>
  <si>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</si>
  <si>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</si>
  <si>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</si>
  <si>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</si>
  <si>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</si>
  <si>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</si>
  <si>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</si>
  <si>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</si>
  <si>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</si>
  <si>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</si>
  <si>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</si>
  <si>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</si>
  <si>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</si>
  <si>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</si>
  <si>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</si>
  <si>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</si>
  <si>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</si>
  <si>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</si>
  <si>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</si>
  <si>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</si>
  <si>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</si>
  <si>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</si>
  <si>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</si>
  <si>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</si>
  <si>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</si>
  <si>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</si>
  <si>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</si>
  <si>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</si>
  <si>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</si>
  <si>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</si>
  <si>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</si>
  <si>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</si>
  <si>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</si>
  <si>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</si>
  <si>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</si>
  <si>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</si>
  <si>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</si>
  <si>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</si>
  <si>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</si>
  <si>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</si>
  <si>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</si>
  <si>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</si>
  <si>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</si>
  <si>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</si>
  <si>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</si>
  <si>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</si>
  <si>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</si>
  <si>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</si>
  <si>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</si>
  <si>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</si>
  <si>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</si>
  <si>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</si>
  <si>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</si>
  <si>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</si>
  <si>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</si>
  <si>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</si>
  <si>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</si>
  <si>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</si>
  <si>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</si>
  <si>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</si>
  <si>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</si>
  <si>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</si>
  <si>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</si>
  <si>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</si>
  <si>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</si>
  <si>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</si>
  <si>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</si>
  <si>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</si>
  <si>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</si>
  <si>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</si>
  <si>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</si>
  <si>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</si>
  <si>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</si>
  <si>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</si>
  <si>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</si>
  <si>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</si>
  <si>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</si>
  <si>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</si>
  <si>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</si>
  <si>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</si>
  <si>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</si>
  <si>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</si>
  <si>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</si>
  <si>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</si>
  <si>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</si>
  <si>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</si>
  <si>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</si>
  <si>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</si>
  <si>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</si>
  <si>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</si>
  <si>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</si>
  <si>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</si>
  <si>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</si>
  <si>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</si>
  <si>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</si>
  <si>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</si>
  <si>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</si>
  <si>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</si>
  <si>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</si>
  <si>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</si>
  <si>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</si>
  <si>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</si>
  <si>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</si>
  <si>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</si>
  <si>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</si>
  <si>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</si>
  <si>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</si>
  <si>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</si>
  <si>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</si>
  <si>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</si>
  <si>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</si>
  <si>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</si>
  <si>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</si>
  <si>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</si>
  <si>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</si>
  <si>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</si>
  <si>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</si>
  <si>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</si>
  <si>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</si>
  <si>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</si>
  <si>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</si>
  <si>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</si>
  <si>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</si>
  <si>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</si>
  <si>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</si>
  <si>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</si>
  <si>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</si>
  <si>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</si>
  <si>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</si>
  <si>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</si>
  <si>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</si>
  <si>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</si>
  <si>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</si>
  <si>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</si>
  <si>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</si>
  <si>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</si>
  <si>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</si>
  <si>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</si>
  <si>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</si>
  <si>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</si>
  <si>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</si>
  <si>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</si>
  <si>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</si>
  <si>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</si>
  <si>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</si>
  <si>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</si>
  <si>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</si>
  <si>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</si>
  <si>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</si>
  <si>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</si>
  <si>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</si>
  <si>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</si>
  <si>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</si>
  <si>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</si>
  <si>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</si>
  <si>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</si>
  <si>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</si>
  <si>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</si>
  <si>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</si>
  <si>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</si>
  <si>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</si>
  <si>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</si>
  <si>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</si>
  <si>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</si>
  <si>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</si>
  <si>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</si>
  <si>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</si>
  <si>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</si>
  <si>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</si>
  <si>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</si>
  <si>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</si>
  <si>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</si>
  <si>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</si>
  <si>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</si>
  <si>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</si>
  <si>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</si>
  <si>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</si>
  <si>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</si>
  <si>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</si>
  <si>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</si>
  <si>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</si>
  <si>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</si>
  <si>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</si>
  <si>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</si>
  <si>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</si>
  <si>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</si>
  <si>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</si>
  <si>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</si>
  <si>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</si>
  <si>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</si>
  <si>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</si>
  <si>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</si>
  <si>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</si>
  <si>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</si>
  <si>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</si>
  <si>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</si>
  <si>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</si>
  <si>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</si>
  <si>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</si>
  <si>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</si>
  <si>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</si>
  <si>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</si>
  <si>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</si>
  <si>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</si>
  <si>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</si>
  <si>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</si>
  <si>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</si>
  <si>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</si>
  <si>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</si>
  <si>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</si>
  <si>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</si>
  <si>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</si>
  <si>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</si>
  <si>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</si>
  <si>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</si>
  <si>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</si>
  <si>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</si>
  <si>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</si>
  <si>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</si>
  <si>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</si>
  <si>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</si>
  <si>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</si>
  <si>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</si>
  <si>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</si>
  <si>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</si>
  <si>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</si>
  <si>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</si>
  <si>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</si>
  <si>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</si>
  <si>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</si>
  <si>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</si>
  <si>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</si>
  <si>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</si>
  <si>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</si>
  <si>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</si>
  <si>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</si>
  <si>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</si>
  <si>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</si>
  <si>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</si>
  <si>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</si>
  <si>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</si>
  <si>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</si>
  <si>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</si>
  <si>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</si>
  <si>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</si>
  <si>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</si>
  <si>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</si>
  <si>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</si>
  <si>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</si>
  <si>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</si>
  <si>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</si>
  <si>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</si>
  <si>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</si>
  <si>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</si>
  <si>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</si>
  <si>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</si>
  <si>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</si>
  <si>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</si>
  <si>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</si>
  <si>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</si>
  <si>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</si>
  <si>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</si>
  <si>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</si>
  <si>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</si>
  <si>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</si>
  <si>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</si>
  <si>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</si>
  <si>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</si>
  <si>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</si>
  <si>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</si>
  <si>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</si>
  <si>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</si>
  <si>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</si>
  <si>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</si>
  <si>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</si>
  <si>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</si>
  <si>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</si>
  <si>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</si>
  <si>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</si>
  <si>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</si>
  <si>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</si>
  <si>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</si>
  <si>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</si>
  <si>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</si>
  <si>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</si>
  <si>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</si>
  <si>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</si>
  <si>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</si>
  <si>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</si>
  <si>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</si>
  <si>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</si>
  <si>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</si>
  <si>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</si>
  <si>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</si>
  <si>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</si>
  <si>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</si>
  <si>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</si>
  <si>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</si>
  <si>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</si>
  <si>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</si>
  <si>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</si>
  <si>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</si>
  <si>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</si>
  <si>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</si>
  <si>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</si>
  <si>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</si>
  <si>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</si>
  <si>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</si>
  <si>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</si>
  <si>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</si>
  <si>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</si>
  <si>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</si>
  <si>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</si>
  <si>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</si>
  <si>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</si>
  <si>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</si>
  <si>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</si>
  <si>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</si>
  <si>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</si>
  <si>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</si>
  <si>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</si>
  <si>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</si>
  <si>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</si>
  <si>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</si>
  <si>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</si>
  <si>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</si>
  <si>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</si>
  <si>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</si>
  <si>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</si>
  <si>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</si>
  <si>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</si>
  <si>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</si>
  <si>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</si>
  <si>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</si>
  <si>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</si>
  <si>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</si>
  <si>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</si>
  <si>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</si>
  <si>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</si>
  <si>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</si>
  <si>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</si>
  <si>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</si>
  <si>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</si>
  <si>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</si>
  <si>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</si>
  <si>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</si>
  <si>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</si>
  <si>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</si>
  <si>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</si>
  <si>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</si>
  <si>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</si>
  <si>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</si>
  <si>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</si>
  <si>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</si>
  <si>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</si>
  <si>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</si>
  <si>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</si>
  <si>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</si>
  <si>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</si>
  <si>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</si>
  <si>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</si>
  <si>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</si>
  <si>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</si>
  <si>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</si>
  <si>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</si>
  <si>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</si>
  <si>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</si>
  <si>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</si>
  <si>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</si>
  <si>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</si>
  <si>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</si>
  <si>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</si>
  <si>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</si>
  <si>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</si>
  <si>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</si>
  <si>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</si>
  <si>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</si>
  <si>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</si>
  <si>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</si>
  <si>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</si>
  <si>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</si>
  <si>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</si>
  <si>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</si>
  <si>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</si>
  <si>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</si>
  <si>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</si>
  <si>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</si>
  <si>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</si>
  <si>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</si>
  <si>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</si>
  <si>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</si>
  <si>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</si>
  <si>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</si>
  <si>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</si>
  <si>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</si>
  <si>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</si>
  <si>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</si>
  <si>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</si>
  <si>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</si>
  <si>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</si>
  <si>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</si>
  <si>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</si>
  <si>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</si>
  <si>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</si>
  <si>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</si>
  <si>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</si>
  <si>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</si>
  <si>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</si>
  <si>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</si>
  <si>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</si>
  <si>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</si>
  <si>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</si>
  <si>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</si>
  <si>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</si>
  <si>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</si>
  <si>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</si>
  <si>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</si>
  <si>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</si>
  <si>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</si>
  <si>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</si>
  <si>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</si>
  <si>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</si>
  <si>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</si>
  <si>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</si>
  <si>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</si>
  <si>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</si>
  <si>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</si>
  <si>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</si>
  <si>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</si>
  <si>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</si>
  <si>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</si>
  <si>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</si>
  <si>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</si>
  <si>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</si>
  <si>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</si>
  <si>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</si>
  <si>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</si>
  <si>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</si>
  <si>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</si>
  <si>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</si>
  <si>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</si>
  <si>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</si>
  <si>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</si>
  <si>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</si>
  <si>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</si>
  <si>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</si>
  <si>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</si>
  <si>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</si>
  <si>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</si>
  <si>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</si>
  <si>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</si>
  <si>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</si>
  <si>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</si>
  <si>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</si>
  <si>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</si>
  <si>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</si>
  <si>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</si>
  <si>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</si>
  <si>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</si>
  <si>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</si>
  <si>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</si>
  <si>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</si>
  <si>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</si>
  <si>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</si>
  <si>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</si>
  <si>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</si>
  <si>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</si>
  <si>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</si>
  <si>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</si>
  <si>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</si>
  <si>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</si>
  <si>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</si>
  <si>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</si>
  <si>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</si>
  <si>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</si>
  <si>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</si>
  <si>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</si>
  <si>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</si>
  <si>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</si>
  <si>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</si>
  <si>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</si>
  <si>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</si>
  <si>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</si>
  <si>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</si>
  <si>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</si>
  <si>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</si>
  <si>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</si>
  <si>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</si>
  <si>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</si>
  <si>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</si>
  <si>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</si>
  <si>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</si>
  <si>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</si>
  <si>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</si>
  <si>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</si>
  <si>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</si>
  <si>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</si>
  <si>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</si>
  <si>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</si>
  <si>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</si>
  <si>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</si>
  <si>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</si>
  <si>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</si>
  <si>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</si>
  <si>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</si>
  <si>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</si>
  <si>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</si>
  <si>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</si>
  <si>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</si>
  <si>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</si>
  <si>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</si>
  <si>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</si>
  <si>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</si>
  <si>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</si>
  <si>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</si>
  <si>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</si>
  <si>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</si>
  <si>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</si>
  <si>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</si>
  <si>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</si>
  <si>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</si>
  <si>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</si>
  <si>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</si>
  <si>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</si>
  <si>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</si>
  <si>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</si>
  <si>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</si>
  <si>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</si>
  <si>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</si>
  <si>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</si>
  <si>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</si>
  <si>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</si>
  <si>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</si>
  <si>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</si>
  <si>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</si>
  <si>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</si>
  <si>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</si>
  <si>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</si>
  <si>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</si>
  <si>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</si>
  <si>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</si>
  <si>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</si>
  <si>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</si>
  <si>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</si>
  <si>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</si>
  <si>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</si>
  <si>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</si>
  <si>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</si>
  <si>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</si>
  <si>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</si>
  <si>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</si>
  <si>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</si>
  <si>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</si>
  <si>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</si>
  <si>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</si>
  <si>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</si>
  <si>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</si>
  <si>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</si>
  <si>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</si>
  <si>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</si>
  <si>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</si>
  <si>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</si>
  <si>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</si>
  <si>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</si>
  <si>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</si>
  <si>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</si>
  <si>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</si>
  <si>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</si>
  <si>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</si>
  <si>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</si>
  <si>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</si>
  <si>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</si>
  <si>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</si>
  <si>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</si>
  <si>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</si>
  <si>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</si>
  <si>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</si>
  <si>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</si>
  <si>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</si>
  <si>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</si>
  <si>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</si>
  <si>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</si>
  <si>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</si>
  <si>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</si>
  <si>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</si>
  <si>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</si>
  <si>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</si>
  <si>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</si>
  <si>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</si>
  <si>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</si>
  <si>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</si>
  <si>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</si>
  <si>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</si>
  <si>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</si>
  <si>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</si>
  <si>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</si>
  <si>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</si>
  <si>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</si>
  <si>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</si>
  <si>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</si>
  <si>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</si>
  <si>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</si>
  <si>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</si>
  <si>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</si>
  <si>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</si>
  <si>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</si>
  <si>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</si>
  <si>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</si>
  <si>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</si>
  <si>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</si>
  <si>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</si>
  <si>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</si>
  <si>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</si>
  <si>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</si>
  <si>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</si>
  <si>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</si>
  <si>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</si>
  <si>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</si>
  <si>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</si>
  <si>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</si>
  <si>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</si>
  <si>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</si>
  <si>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</si>
  <si>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</si>
  <si>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</si>
  <si>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</si>
  <si>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</si>
  <si>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</si>
  <si>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</si>
  <si>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</si>
  <si>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</si>
  <si>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</si>
  <si>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</si>
  <si>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</si>
  <si>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</si>
  <si>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</si>
  <si>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</si>
  <si>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</si>
  <si>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</si>
  <si>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</si>
  <si>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</si>
  <si>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</si>
  <si>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</si>
  <si>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</si>
  <si>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</si>
  <si>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</si>
  <si>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</si>
  <si>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</si>
  <si>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</si>
  <si>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</si>
  <si>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</si>
  <si>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</si>
  <si>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</si>
  <si>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</si>
  <si>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</si>
  <si>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</si>
  <si>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</si>
  <si>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</si>
  <si>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</si>
  <si>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</si>
  <si>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</si>
  <si>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</si>
  <si>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</si>
  <si>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</si>
  <si>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</si>
  <si>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</si>
  <si>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</si>
  <si>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</si>
  <si>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</si>
  <si>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</si>
  <si>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</si>
  <si>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</si>
  <si>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</si>
  <si>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</si>
  <si>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</si>
  <si>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</si>
  <si>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</si>
  <si>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</si>
  <si>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</si>
  <si>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</si>
  <si>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</si>
  <si>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</si>
  <si>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</si>
  <si>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</si>
  <si>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</si>
  <si>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</si>
  <si>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</si>
  <si>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</si>
  <si>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</si>
  <si>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</si>
  <si>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</si>
  <si>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</si>
  <si>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</si>
  <si>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</si>
  <si>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</si>
  <si>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</si>
  <si>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</si>
  <si>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</si>
  <si>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</si>
  <si>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</si>
  <si>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</si>
  <si>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</si>
  <si>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</si>
  <si>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</si>
  <si>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</si>
  <si>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</si>
  <si>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</si>
  <si>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</si>
  <si>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</si>
  <si>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</si>
  <si>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</si>
  <si>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</si>
  <si>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</si>
  <si>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</si>
  <si>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</si>
  <si>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</si>
  <si>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</si>
  <si>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</si>
  <si>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</si>
  <si>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</si>
  <si>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</si>
  <si>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</si>
  <si>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</si>
  <si>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</si>
  <si>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</si>
  <si>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</si>
  <si>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</si>
  <si>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</si>
  <si>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</si>
  <si>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</si>
  <si>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</si>
  <si>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</si>
  <si>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</si>
  <si>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</si>
  <si>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</si>
  <si>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</si>
  <si>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</si>
  <si>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</si>
  <si>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</si>
  <si>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</si>
  <si>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</si>
  <si>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</si>
  <si>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</si>
  <si>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</si>
  <si>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</si>
  <si>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</si>
  <si>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</si>
  <si>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</si>
  <si>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</si>
  <si>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</si>
  <si>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</si>
  <si>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</si>
  <si>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</si>
  <si>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</si>
  <si>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</si>
  <si>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</si>
  <si>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</si>
  <si>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</si>
  <si>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</si>
  <si>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</si>
  <si>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</si>
  <si>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</si>
  <si>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</si>
  <si>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</si>
  <si>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</si>
  <si>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</si>
  <si>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</si>
  <si>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</si>
  <si>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</si>
  <si>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</si>
  <si>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</si>
  <si>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</si>
  <si>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</si>
  <si>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</si>
  <si>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</si>
  <si>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</si>
  <si>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</si>
  <si>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</si>
  <si>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</si>
  <si>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</si>
  <si>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</si>
  <si>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</si>
  <si>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</si>
  <si>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</si>
  <si>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</si>
  <si>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</si>
  <si>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</si>
  <si>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</si>
  <si>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</si>
  <si>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</si>
  <si>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</si>
  <si>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</si>
  <si>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</si>
  <si>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</si>
  <si>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</si>
  <si>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</si>
  <si>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</si>
  <si>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</si>
  <si>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</si>
  <si>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</si>
  <si>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</si>
  <si>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</si>
  <si>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</si>
  <si>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</si>
  <si>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</si>
  <si>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</si>
  <si>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</si>
  <si>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</si>
  <si>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</si>
  <si>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</si>
  <si>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</si>
  <si>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</si>
  <si>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</si>
  <si>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</si>
  <si>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</si>
  <si>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</si>
  <si>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</si>
  <si>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</si>
  <si>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</si>
  <si>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</si>
  <si>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</si>
  <si>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</si>
  <si>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</si>
  <si>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</si>
  <si>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</si>
  <si>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</si>
  <si>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</si>
  <si>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</si>
  <si>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</si>
  <si>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</si>
  <si>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</si>
  <si>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</si>
  <si>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</si>
  <si>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</si>
  <si>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</si>
  <si>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</si>
  <si>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</si>
  <si>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</si>
  <si>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</si>
  <si>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</si>
  <si>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</si>
  <si>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</si>
  <si>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</si>
  <si>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</si>
  <si>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</si>
  <si>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</si>
  <si>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</si>
  <si>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</si>
  <si>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</si>
  <si>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</si>
  <si>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</si>
  <si>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</si>
  <si>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</si>
  <si>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</si>
  <si>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</si>
  <si>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</si>
  <si>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</si>
  <si>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</si>
  <si>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</si>
  <si>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</si>
  <si>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</si>
  <si>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</si>
  <si>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</si>
  <si>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</si>
  <si>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</si>
  <si>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</si>
  <si>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</si>
  <si>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</si>
  <si>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</si>
  <si>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</si>
  <si>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</si>
  <si>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</si>
  <si>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</si>
  <si>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</si>
  <si>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</si>
  <si>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</si>
  <si>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</si>
  <si>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</si>
  <si>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</si>
  <si>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</si>
  <si>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</si>
  <si>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</si>
  <si>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</si>
  <si>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</si>
  <si>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</si>
  <si>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</si>
  <si>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</si>
  <si>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</si>
  <si>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</si>
  <si>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</si>
  <si>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</si>
  <si>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</si>
  <si>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</si>
  <si>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</si>
  <si>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</si>
  <si>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</si>
  <si>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</si>
  <si>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</si>
  <si>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</si>
  <si>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</si>
  <si>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</si>
  <si>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</si>
  <si>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</si>
  <si>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</si>
  <si>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</si>
  <si>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</si>
  <si>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</si>
  <si>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</si>
  <si>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</si>
  <si>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</si>
  <si>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</si>
  <si>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</si>
  <si>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</si>
  <si>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</si>
  <si>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</si>
  <si>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</si>
  <si>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</si>
  <si>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</si>
  <si>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</si>
  <si>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</si>
  <si>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</si>
  <si>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</si>
  <si>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</si>
  <si>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</si>
  <si>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</si>
  <si>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</si>
  <si>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</si>
  <si>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</si>
  <si>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</si>
  <si>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</si>
  <si>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</si>
  <si>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</si>
  <si>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</si>
  <si>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</si>
  <si>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</si>
  <si>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</si>
  <si>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</si>
  <si>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</si>
  <si>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</si>
  <si>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</si>
  <si>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</si>
  <si>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</si>
  <si>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</si>
  <si>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</si>
  <si>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</si>
  <si>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</si>
  <si>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</si>
  <si>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</si>
  <si>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</si>
  <si>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</si>
  <si>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</si>
  <si>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</si>
  <si>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</si>
  <si>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</si>
  <si>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</si>
  <si>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</si>
  <si>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</si>
  <si>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</si>
  <si>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</si>
  <si>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</si>
  <si>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</si>
  <si>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</si>
  <si>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</si>
  <si>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</si>
  <si>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</si>
  <si>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</si>
  <si>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</si>
  <si>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</si>
  <si>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</si>
  <si>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</si>
  <si>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</si>
  <si>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</si>
  <si>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</si>
  <si>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</si>
  <si>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</si>
  <si>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</si>
  <si>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</si>
  <si>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</si>
  <si>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</si>
  <si>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</si>
  <si>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</si>
  <si>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</si>
  <si>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</si>
  <si>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</si>
  <si>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</si>
  <si>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</si>
  <si>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</si>
  <si>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</si>
  <si>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</si>
  <si>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</si>
  <si>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</si>
  <si>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</si>
  <si>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</si>
  <si>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</si>
  <si>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</si>
  <si>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</si>
  <si>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</si>
  <si>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</si>
  <si>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</si>
  <si>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</si>
  <si>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</si>
  <si>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</si>
  <si>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</si>
  <si>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</si>
  <si>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</si>
  <si>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</si>
  <si>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</si>
  <si>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</si>
  <si>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</si>
  <si>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</si>
  <si>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</si>
  <si>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</si>
  <si>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</si>
  <si>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</si>
  <si>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</si>
  <si>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</si>
  <si>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</si>
  <si>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</si>
  <si>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</si>
  <si>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</si>
  <si>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</si>
  <si>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</si>
  <si>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</si>
  <si>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</si>
  <si>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</si>
  <si>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</si>
  <si>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</si>
  <si>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</si>
  <si>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</si>
  <si>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</si>
  <si>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</si>
  <si>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</si>
  <si>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</si>
  <si>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</si>
  <si>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</si>
  <si>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</si>
  <si>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</si>
  <si>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</si>
  <si>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</si>
  <si>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</si>
  <si>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</si>
  <si>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</si>
  <si>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</si>
  <si>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</si>
  <si>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</si>
  <si>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</si>
  <si>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</si>
  <si>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</si>
  <si>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</si>
  <si>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</si>
  <si>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</si>
  <si>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</si>
  <si>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</si>
  <si>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</si>
  <si>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</si>
  <si>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</si>
  <si>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</si>
  <si>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</si>
  <si>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</si>
  <si>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</si>
  <si>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</si>
  <si>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</si>
  <si>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</si>
  <si>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</si>
  <si>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</si>
  <si>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</si>
  <si>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</si>
  <si>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</si>
  <si>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</si>
  <si>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</si>
  <si>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</si>
  <si>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</si>
  <si>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</si>
  <si>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</si>
  <si>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</si>
  <si>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</si>
  <si>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</si>
  <si>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</si>
  <si>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</si>
  <si>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</si>
  <si>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</si>
  <si>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</si>
  <si>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</si>
  <si>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</si>
  <si>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</si>
  <si>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</si>
  <si>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</si>
  <si>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</si>
  <si>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</si>
  <si>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</si>
  <si>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</si>
  <si>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</si>
  <si>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</si>
  <si>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</si>
  <si>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</si>
  <si>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</si>
  <si>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</si>
  <si>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</si>
  <si>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</si>
  <si>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</si>
  <si>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</si>
  <si>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</si>
  <si>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</si>
  <si>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</si>
  <si>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</si>
  <si>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</si>
  <si>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</si>
  <si>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</si>
  <si>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</si>
  <si>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</si>
  <si>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</si>
  <si>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</si>
  <si>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</si>
  <si>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</si>
  <si>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</si>
  <si>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</si>
  <si>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</si>
  <si>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</si>
  <si>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</si>
  <si>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</si>
  <si>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</si>
  <si>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</si>
  <si>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</si>
  <si>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</si>
  <si>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</si>
  <si>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</si>
  <si>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</si>
  <si>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</si>
  <si>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</si>
  <si>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</si>
  <si>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</si>
  <si>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</si>
  <si>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</si>
  <si>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</si>
  <si>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</si>
  <si>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</si>
  <si>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</si>
  <si>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</si>
  <si>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</si>
  <si>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</si>
  <si>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</si>
  <si>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</si>
  <si>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</si>
  <si>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</si>
  <si>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</si>
  <si>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</si>
  <si>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</si>
  <si>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</si>
  <si>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</si>
  <si>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</si>
  <si>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</si>
  <si>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</si>
  <si>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</si>
  <si>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</si>
  <si>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</si>
  <si>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</si>
  <si>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</si>
  <si>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</si>
  <si>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</si>
  <si>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</si>
  <si>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</si>
  <si>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</si>
  <si>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</si>
  <si>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</si>
  <si>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</si>
  <si>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</si>
  <si>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</si>
  <si>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</si>
  <si>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</si>
  <si>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</si>
  <si>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</si>
  <si>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</si>
  <si>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</si>
  <si>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</si>
  <si>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</si>
  <si>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</si>
  <si>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</si>
  <si>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</si>
  <si>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</si>
  <si>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</si>
  <si>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</si>
  <si>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</si>
  <si>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</si>
  <si>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</si>
  <si>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</si>
  <si>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</si>
  <si>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</si>
  <si>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</si>
  <si>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</si>
  <si>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</si>
  <si>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</si>
  <si>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</si>
  <si>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</si>
  <si>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</si>
  <si>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</si>
  <si>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</si>
  <si>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</si>
  <si>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</si>
  <si>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</si>
  <si>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</si>
  <si>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</si>
  <si>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</si>
  <si>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</si>
  <si>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</si>
  <si>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</si>
  <si>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</si>
  <si>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</si>
  <si>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</si>
  <si>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</si>
  <si>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</si>
  <si>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</si>
  <si>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</si>
  <si>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</si>
  <si>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</si>
  <si>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</si>
  <si>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</si>
  <si>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</si>
  <si>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</si>
  <si>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</si>
  <si>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</si>
  <si>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</si>
  <si>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</si>
  <si>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</si>
  <si>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</si>
  <si>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</si>
  <si>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</si>
  <si>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</si>
  <si>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</si>
  <si>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</si>
  <si>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</si>
  <si>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</si>
  <si>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</si>
  <si>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</si>
  <si>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</si>
  <si>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</si>
  <si>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</si>
  <si>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</si>
  <si>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</si>
  <si>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</si>
  <si>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</si>
  <si>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</si>
  <si>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</si>
  <si>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</si>
  <si>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</si>
  <si>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</si>
  <si>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</si>
  <si>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</si>
  <si>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</si>
  <si>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</si>
  <si>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</si>
  <si>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</si>
  <si>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</si>
  <si>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</si>
  <si>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</si>
  <si>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</si>
  <si>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</si>
  <si>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</si>
  <si>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</si>
  <si>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</si>
  <si>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</si>
  <si>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</si>
  <si>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</si>
  <si>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</si>
  <si>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</si>
  <si>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</si>
  <si>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</si>
  <si>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</si>
  <si>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</si>
  <si>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</si>
  <si>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</si>
  <si>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</si>
  <si>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</si>
  <si>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</si>
  <si>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</si>
  <si>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</si>
  <si>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</si>
  <si>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</si>
  <si>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</si>
  <si>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</si>
  <si>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</si>
  <si>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</si>
  <si>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</si>
  <si>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</si>
  <si>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</si>
  <si>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</si>
  <si>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</si>
  <si>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</si>
  <si>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</si>
  <si>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</si>
  <si>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</si>
  <si>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</si>
  <si>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</si>
  <si>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</si>
  <si>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</si>
  <si>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</si>
  <si>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</si>
  <si>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</si>
  <si>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</si>
  <si>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</si>
  <si>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</si>
  <si>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</si>
  <si>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</si>
  <si>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</si>
  <si>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</si>
  <si>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</si>
  <si>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</si>
  <si>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</si>
  <si>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</si>
  <si>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</si>
  <si>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</si>
  <si>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</si>
  <si>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</si>
  <si>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</si>
  <si>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</si>
  <si>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</si>
  <si>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</si>
  <si>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</si>
  <si>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</si>
  <si>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</si>
  <si>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</si>
  <si>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</si>
  <si>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</si>
  <si>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</si>
  <si>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</si>
  <si>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</si>
  <si>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</si>
  <si>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</si>
  <si>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</si>
  <si>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</si>
  <si>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</si>
  <si>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</si>
  <si>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</si>
  <si>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</si>
  <si>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</si>
  <si>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</si>
  <si>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</si>
  <si>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</si>
  <si>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</si>
  <si>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</si>
  <si>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</si>
  <si>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</si>
  <si>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</si>
  <si>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</si>
  <si>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</si>
  <si>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</si>
  <si>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</si>
  <si>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</si>
  <si>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</si>
  <si>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</si>
  <si>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</si>
  <si>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</si>
  <si>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</si>
  <si>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</si>
  <si>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</si>
  <si>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</si>
  <si>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</si>
  <si>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</si>
  <si>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</si>
  <si>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</si>
  <si>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</si>
  <si>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</si>
  <si>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</si>
  <si>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</si>
  <si>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</si>
  <si>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</si>
  <si>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</si>
  <si>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</si>
  <si>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</si>
  <si>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</si>
  <si>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</si>
  <si>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</si>
  <si>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</si>
  <si>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</si>
  <si>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</si>
  <si>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</si>
  <si>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</si>
  <si>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</si>
  <si>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</si>
  <si>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</si>
  <si>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</si>
  <si>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</si>
  <si>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</si>
  <si>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</si>
  <si>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</si>
  <si>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</si>
  <si>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</si>
  <si>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</si>
  <si>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</si>
  <si>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</si>
  <si>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</si>
  <si>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</si>
  <si>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</si>
  <si>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</si>
  <si>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</si>
  <si>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</si>
  <si>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</si>
  <si>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</si>
  <si>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</si>
  <si>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</si>
  <si>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</si>
  <si>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</si>
  <si>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</si>
  <si>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</si>
  <si>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</si>
  <si>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</si>
  <si>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</si>
  <si>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</si>
  <si>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</si>
  <si>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</si>
  <si>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</si>
  <si>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</si>
  <si>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</si>
  <si>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</si>
  <si>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</si>
  <si>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</si>
  <si>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</si>
  <si>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</si>
  <si>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</si>
  <si>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</si>
  <si>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</si>
  <si>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</si>
  <si>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</si>
  <si>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</si>
  <si>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</si>
  <si>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</si>
  <si>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</si>
  <si>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</si>
  <si>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</si>
  <si>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</si>
  <si>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</si>
  <si>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</si>
  <si>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</si>
  <si>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</si>
  <si>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</si>
  <si>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</si>
  <si>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</si>
  <si>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</si>
  <si>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</si>
  <si>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</si>
  <si>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</si>
  <si>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</si>
  <si>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</si>
  <si>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</si>
  <si>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</si>
  <si>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</si>
  <si>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</si>
  <si>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</si>
  <si>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</si>
  <si>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</si>
  <si>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</si>
  <si>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</si>
  <si>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</si>
  <si>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</si>
  <si>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</si>
  <si>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</si>
  <si>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</si>
  <si>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</si>
  <si>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</si>
  <si>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</si>
  <si>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</si>
  <si>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</si>
  <si>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</si>
  <si>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</si>
  <si>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</si>
  <si>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</si>
  <si>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</si>
  <si>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</si>
  <si>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</si>
  <si>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</si>
  <si>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</si>
  <si>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</si>
  <si>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</si>
  <si>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</si>
  <si>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</si>
  <si>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</si>
  <si>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</si>
  <si>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</si>
  <si>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</si>
  <si>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</si>
  <si>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</si>
  <si>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</si>
  <si>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</si>
  <si>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</si>
  <si>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</si>
  <si>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</si>
  <si>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</si>
  <si>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</si>
  <si>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</si>
  <si>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</si>
  <si>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</si>
  <si>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</si>
  <si>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</si>
  <si>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</si>
  <si>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</si>
  <si>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</si>
  <si>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</si>
  <si>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</si>
  <si>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</si>
  <si>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</si>
  <si>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</si>
  <si>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</si>
  <si>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</si>
  <si>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</si>
  <si>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</si>
  <si>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</si>
  <si>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</si>
  <si>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</si>
  <si>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</si>
  <si>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</si>
  <si>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</si>
  <si>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</si>
  <si>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</si>
  <si>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</si>
  <si>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</si>
  <si>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</si>
  <si>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</si>
  <si>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</si>
  <si>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</si>
  <si>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</si>
  <si>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</si>
  <si>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</si>
  <si>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</si>
  <si>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</si>
  <si>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</si>
  <si>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</si>
  <si>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</si>
  <si>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</si>
  <si>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</si>
  <si>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</si>
  <si>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</si>
  <si>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</si>
  <si>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</si>
  <si>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</si>
  <si>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</si>
  <si>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</si>
  <si>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</si>
  <si>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</si>
  <si>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</si>
  <si>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</si>
  <si>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</si>
  <si>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</si>
  <si>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</si>
  <si>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</si>
  <si>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</si>
  <si>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</si>
  <si>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</si>
  <si>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</si>
  <si>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</si>
  <si>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</si>
  <si>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</si>
  <si>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</si>
  <si>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</si>
  <si>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</si>
  <si>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</si>
  <si>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</si>
  <si>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</si>
  <si>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</si>
  <si>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</si>
  <si>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</si>
  <si>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</si>
  <si>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</si>
  <si>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</si>
  <si>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</si>
  <si>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</si>
  <si>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</si>
  <si>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</si>
  <si>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</si>
  <si>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</si>
  <si>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</si>
  <si>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</si>
  <si>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</si>
  <si>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</si>
  <si>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</si>
  <si>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</si>
  <si>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</si>
  <si>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</si>
  <si>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</si>
  <si>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</si>
  <si>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</si>
  <si>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</si>
  <si>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</si>
  <si>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</si>
  <si>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</si>
  <si>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</si>
  <si>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</si>
  <si>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</si>
  <si>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</si>
  <si>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</si>
  <si>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</si>
  <si>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</si>
  <si>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</si>
  <si>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</si>
  <si>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</si>
  <si>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</si>
  <si>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</si>
  <si>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</si>
  <si>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</si>
  <si>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</si>
  <si>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</si>
  <si>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</si>
  <si>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</si>
  <si>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</si>
  <si>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</si>
  <si>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</si>
  <si>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</si>
  <si>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</si>
  <si>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</si>
  <si>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</si>
  <si>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</si>
  <si>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</si>
  <si>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</si>
  <si>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</si>
  <si>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</si>
  <si>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</si>
  <si>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</si>
  <si>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</si>
  <si>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</si>
  <si>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</si>
  <si>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</si>
  <si>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</si>
  <si>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</si>
  <si>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</si>
  <si>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</si>
  <si>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</si>
  <si>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</si>
  <si>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</si>
  <si>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</si>
  <si>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</si>
  <si>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</si>
  <si>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</si>
  <si>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</si>
  <si>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</si>
  <si>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</si>
  <si>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</si>
  <si>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</si>
  <si>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</si>
  <si>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</si>
  <si>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</si>
  <si>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</si>
  <si>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</si>
  <si>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</si>
  <si>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</si>
  <si>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</si>
  <si>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</si>
  <si>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</si>
  <si>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</si>
  <si>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</si>
  <si>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</si>
  <si>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</si>
  <si>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</si>
  <si>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</si>
  <si>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</si>
  <si>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</si>
  <si>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</si>
  <si>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</si>
  <si>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</si>
  <si>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</si>
  <si>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</si>
  <si>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</si>
  <si>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</si>
  <si>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</si>
  <si>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</si>
  <si>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</si>
  <si>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</si>
  <si>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</si>
  <si>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</si>
  <si>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</si>
  <si>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</si>
  <si>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</si>
  <si>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</si>
  <si>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</si>
  <si>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</si>
  <si>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</si>
  <si>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</si>
  <si>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</si>
  <si>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</si>
  <si>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</si>
  <si>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</si>
  <si>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</si>
  <si>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</si>
  <si>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</si>
  <si>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</si>
  <si>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</si>
  <si>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</si>
  <si>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</si>
  <si>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</si>
  <si>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</si>
  <si>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</si>
  <si>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</si>
  <si>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</si>
  <si>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</si>
  <si>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</si>
  <si>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</si>
  <si>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</si>
  <si>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</si>
  <si>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</si>
  <si>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</si>
  <si>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</si>
  <si>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</si>
  <si>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</si>
  <si>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</si>
  <si>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</si>
  <si>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</si>
  <si>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</si>
  <si>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</si>
  <si>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</si>
  <si>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</si>
  <si>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</si>
  <si>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</si>
  <si>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</si>
  <si>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</si>
  <si>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</si>
  <si>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</si>
  <si>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</si>
  <si>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</si>
  <si>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</si>
  <si>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</si>
  <si>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</si>
  <si>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</si>
  <si>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</si>
  <si>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</si>
  <si>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</si>
  <si>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</si>
  <si>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</si>
  <si>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</si>
  <si>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</si>
  <si>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</si>
  <si>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</si>
  <si>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</si>
  <si>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</si>
  <si>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</si>
  <si>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</si>
  <si>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</si>
  <si>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</si>
  <si>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</si>
  <si>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</si>
  <si>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</si>
  <si>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</si>
  <si>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</si>
  <si>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</si>
  <si>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</si>
  <si>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</si>
  <si>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</si>
  <si>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</si>
  <si>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</si>
  <si>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</si>
  <si>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</si>
  <si>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</si>
  <si>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</si>
  <si>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</si>
  <si>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</si>
  <si>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</si>
  <si>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</si>
  <si>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</si>
  <si>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</si>
  <si>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</si>
  <si>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</si>
  <si>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</si>
  <si>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</si>
  <si>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</si>
  <si>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</si>
  <si>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</si>
  <si>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</si>
  <si>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</si>
  <si>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</si>
  <si>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</si>
  <si>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</si>
  <si>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</si>
  <si>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</si>
  <si>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</si>
  <si>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</si>
  <si>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</si>
  <si>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</si>
  <si>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</si>
  <si>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</si>
  <si>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</si>
  <si>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</si>
  <si>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</si>
  <si>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</si>
  <si>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</si>
  <si>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</si>
  <si>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</si>
  <si>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</si>
  <si>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</si>
  <si>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</si>
  <si>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</si>
  <si>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</si>
  <si>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</si>
  <si>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</si>
  <si>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</si>
  <si>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</si>
  <si>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</si>
  <si>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</si>
  <si>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</si>
  <si>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</si>
  <si>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</si>
  <si>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</si>
  <si>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</si>
  <si>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</si>
  <si>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</si>
  <si>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</si>
  <si>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</si>
  <si>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</si>
  <si>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</si>
  <si>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</si>
  <si>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</si>
  <si>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</si>
  <si>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</si>
  <si>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</si>
  <si>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</si>
  <si>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</si>
  <si>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</si>
  <si>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</si>
  <si>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</si>
  <si>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</si>
  <si>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</si>
  <si>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</si>
  <si>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</si>
  <si>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</si>
  <si>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</si>
  <si>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</si>
  <si>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</si>
  <si>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</si>
  <si>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</si>
  <si>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</si>
  <si>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</si>
  <si>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</si>
  <si>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</si>
  <si>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</si>
  <si>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</si>
  <si>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</si>
  <si>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</si>
  <si>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</si>
  <si>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</si>
  <si>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</si>
  <si>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</si>
  <si>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</si>
  <si>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</si>
  <si>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</si>
  <si>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</si>
  <si>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</si>
  <si>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</si>
  <si>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</si>
  <si>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</si>
  <si>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</si>
  <si>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</si>
  <si>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</si>
  <si>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</si>
  <si>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</si>
  <si>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</si>
  <si>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</si>
  <si>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</si>
  <si>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</si>
  <si>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</si>
  <si>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</si>
  <si>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</si>
  <si>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</si>
  <si>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</si>
  <si>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</si>
  <si>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</si>
  <si>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</si>
  <si>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</si>
  <si>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</si>
  <si>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</si>
  <si>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</si>
  <si>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</si>
  <si>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</si>
  <si>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</si>
  <si>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</si>
  <si>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</si>
  <si>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</si>
  <si>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</si>
  <si>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</si>
  <si>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</si>
  <si>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</si>
  <si>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</si>
  <si>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</si>
  <si>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</si>
  <si>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</si>
  <si>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</si>
  <si>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</si>
  <si>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</si>
  <si>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</si>
  <si>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</si>
  <si>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</si>
  <si>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</si>
  <si>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</si>
  <si>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</si>
  <si>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</si>
  <si>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</si>
  <si>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</si>
  <si>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</si>
  <si>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</si>
  <si>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</si>
  <si>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</si>
  <si>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</si>
  <si>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</si>
  <si>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</si>
  <si>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</si>
  <si>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</si>
  <si>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</si>
  <si>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</si>
  <si>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</si>
  <si>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</si>
  <si>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</si>
  <si>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</si>
  <si>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</si>
  <si>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</si>
  <si>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</si>
  <si>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</si>
  <si>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</si>
  <si>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</si>
  <si>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</si>
  <si>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</si>
  <si>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</si>
  <si>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</si>
  <si>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</si>
  <si>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</si>
  <si>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</si>
  <si>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</si>
  <si>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</si>
  <si>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</si>
  <si>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</si>
  <si>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</si>
  <si>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</si>
  <si>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</si>
  <si>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</si>
  <si>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</si>
  <si>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</si>
  <si>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</si>
  <si>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</si>
  <si>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</si>
  <si>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</si>
  <si>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</si>
  <si>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</si>
  <si>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</si>
  <si>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</si>
  <si>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</si>
  <si>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</si>
  <si>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</si>
  <si>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</si>
  <si>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</si>
  <si>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</si>
  <si>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</si>
  <si>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</si>
  <si>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</si>
  <si>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</si>
  <si>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</si>
  <si>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</si>
  <si>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</si>
  <si>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</si>
  <si>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</si>
  <si>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</si>
  <si>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</si>
  <si>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</si>
  <si>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</si>
  <si>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</si>
  <si>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</si>
  <si>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</si>
  <si>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</si>
  <si>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</si>
  <si>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</si>
  <si>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</si>
  <si>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</si>
  <si>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</si>
  <si>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</si>
  <si>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</si>
  <si>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</si>
  <si>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</si>
  <si>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</si>
  <si>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</si>
  <si>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</si>
  <si>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</si>
  <si>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</si>
  <si>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</si>
  <si>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</si>
  <si>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</si>
  <si>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</si>
  <si>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</si>
  <si>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</si>
  <si>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</si>
  <si>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</si>
  <si>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</si>
  <si>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</si>
  <si>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</si>
  <si>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</si>
  <si>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</si>
  <si>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</si>
  <si>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</si>
  <si>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</si>
  <si>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</si>
  <si>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</si>
  <si>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</si>
  <si>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</si>
  <si>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</si>
  <si>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</si>
  <si>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</si>
  <si>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</si>
  <si>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</si>
  <si>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</si>
  <si>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</si>
  <si>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</si>
  <si>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</si>
  <si>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</si>
  <si>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</si>
  <si>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</si>
  <si>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</si>
  <si>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</si>
  <si>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</si>
  <si>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</si>
  <si>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</si>
  <si>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</si>
  <si>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</si>
  <si>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</si>
  <si>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</si>
  <si>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</si>
  <si>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</si>
  <si>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</si>
  <si>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</si>
  <si>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</si>
  <si>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</si>
  <si>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</si>
  <si>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</si>
  <si>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</si>
  <si>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</si>
  <si>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</si>
  <si>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</si>
  <si>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</si>
  <si>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</si>
  <si>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</si>
  <si>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</si>
  <si>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</si>
  <si>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</si>
  <si>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</si>
  <si>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</si>
  <si>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</si>
  <si>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</si>
  <si>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</si>
  <si>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</si>
  <si>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</si>
  <si>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</si>
  <si>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</si>
  <si>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</si>
  <si>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</si>
  <si>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</si>
  <si>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</si>
  <si>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</si>
  <si>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</si>
  <si>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</si>
  <si>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</si>
  <si>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</si>
  <si>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</si>
  <si>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</si>
  <si>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</si>
  <si>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</si>
  <si>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</si>
  <si>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</si>
  <si>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</si>
  <si>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</si>
  <si>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</si>
  <si>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</si>
  <si>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</si>
  <si>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</si>
  <si>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</si>
  <si>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</si>
  <si>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</si>
  <si>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</si>
  <si>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</si>
  <si>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</si>
  <si>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</si>
  <si>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</si>
  <si>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</si>
  <si>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</si>
  <si>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</si>
  <si>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</si>
  <si>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</si>
  <si>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</si>
  <si>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</si>
  <si>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</si>
  <si>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</si>
  <si>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</si>
  <si>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</si>
  <si>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</si>
  <si>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</si>
  <si>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</si>
  <si>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</si>
  <si>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</si>
  <si>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</si>
  <si>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</si>
  <si>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</si>
  <si>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</si>
  <si>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</si>
  <si>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</si>
  <si>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</si>
  <si>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</si>
  <si>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</si>
  <si>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</si>
  <si>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</si>
  <si>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</si>
  <si>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</si>
  <si>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</si>
  <si>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</si>
  <si>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</si>
  <si>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</si>
  <si>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</si>
  <si>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</si>
  <si>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</si>
  <si>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</si>
  <si>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</si>
  <si>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</si>
  <si>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</si>
  <si>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</si>
  <si>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</si>
  <si>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</si>
  <si>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</si>
  <si>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</si>
  <si>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</si>
  <si>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</si>
  <si>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</si>
  <si>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</si>
  <si>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</si>
  <si>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</si>
  <si>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</si>
  <si>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</si>
  <si>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</si>
  <si>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</si>
  <si>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</si>
  <si>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</si>
  <si>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</si>
  <si>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</si>
  <si>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</si>
  <si>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</si>
  <si>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</si>
  <si>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</si>
  <si>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</si>
  <si>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</si>
  <si>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</si>
  <si>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</si>
  <si>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</si>
  <si>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</si>
  <si>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</si>
  <si>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</si>
  <si>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</si>
  <si>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</si>
  <si>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</si>
  <si>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</si>
  <si>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</si>
  <si>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</si>
  <si>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</si>
  <si>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</si>
  <si>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</si>
  <si>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</si>
  <si>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</si>
  <si>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</si>
  <si>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</si>
  <si>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</si>
  <si>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</si>
  <si>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</si>
  <si>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</si>
  <si>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</si>
  <si>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</si>
  <si>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</si>
  <si>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</si>
  <si>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</si>
  <si>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</si>
  <si>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</si>
  <si>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</si>
  <si>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</si>
  <si>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</si>
  <si>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</si>
  <si>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</si>
  <si>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</si>
  <si>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</si>
  <si>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</si>
  <si>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</si>
  <si>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</si>
  <si>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</si>
  <si>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</si>
  <si>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</si>
  <si>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</si>
  <si>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</si>
  <si>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</si>
  <si>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</si>
  <si>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</si>
  <si>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</si>
  <si>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</si>
  <si>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</si>
  <si>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</si>
  <si>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</si>
  <si>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</si>
  <si>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</si>
  <si>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</si>
  <si>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</si>
  <si>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</si>
  <si>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</si>
  <si>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</si>
  <si>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</si>
  <si>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</si>
  <si>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</si>
  <si>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</si>
  <si>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</si>
  <si>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</si>
  <si>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</si>
  <si>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</si>
  <si>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</si>
  <si>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</si>
  <si>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</si>
  <si>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</si>
  <si>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</si>
  <si>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</si>
  <si>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</si>
  <si>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</si>
  <si>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</si>
  <si>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</si>
  <si>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</si>
  <si>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</si>
  <si>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</si>
  <si>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</si>
  <si>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</si>
  <si>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</si>
  <si>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</si>
  <si>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</si>
  <si>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</si>
  <si>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</si>
  <si>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</si>
  <si>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</si>
  <si>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</si>
  <si>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</si>
  <si>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</si>
  <si>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</si>
  <si>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</si>
  <si>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</si>
  <si>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</si>
  <si>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</si>
  <si>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</si>
  <si>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</si>
  <si>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</si>
  <si>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</si>
  <si>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</si>
  <si>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</si>
  <si>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</si>
  <si>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</si>
  <si>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</si>
  <si>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</si>
  <si>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</si>
  <si>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</si>
  <si>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</si>
  <si>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</si>
  <si>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</si>
  <si>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</si>
  <si>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</si>
  <si>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</si>
  <si>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</si>
  <si>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</si>
  <si>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</si>
  <si>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</si>
  <si>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</si>
  <si>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</si>
  <si>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</si>
  <si>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</si>
  <si>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</si>
  <si>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</si>
  <si>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</si>
  <si>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</si>
  <si>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</si>
  <si>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</si>
  <si>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</si>
  <si>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</si>
  <si>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</si>
  <si>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</si>
  <si>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</si>
  <si>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</si>
  <si>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</si>
  <si>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</si>
  <si>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</si>
  <si>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</si>
  <si>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</si>
  <si>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</si>
  <si>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</si>
  <si>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</si>
  <si>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</si>
  <si>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</si>
  <si>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</si>
  <si>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</si>
  <si>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</si>
  <si>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</si>
  <si>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</si>
  <si>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</si>
  <si>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</si>
  <si>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</si>
  <si>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</si>
  <si>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</si>
  <si>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</si>
  <si>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</si>
  <si>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</si>
  <si>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</si>
  <si>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</si>
  <si>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</si>
  <si>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</si>
  <si>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</si>
  <si>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</si>
  <si>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</si>
  <si>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</si>
  <si>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</si>
  <si>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</si>
  <si>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</si>
  <si>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</si>
  <si>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</si>
  <si>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</si>
  <si>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</si>
  <si>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</si>
  <si>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</si>
  <si>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</si>
  <si>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</si>
  <si>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</si>
  <si>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</si>
  <si>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</si>
  <si>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</si>
  <si>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</si>
  <si>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</si>
  <si>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</si>
  <si>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</si>
  <si>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</si>
  <si>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</si>
  <si>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</si>
  <si>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</si>
  <si>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</si>
  <si>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</si>
  <si>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</si>
  <si>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</si>
  <si>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</si>
  <si>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</si>
  <si>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</si>
  <si>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</si>
  <si>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</si>
  <si>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</si>
  <si>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</si>
  <si>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</si>
  <si>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</si>
  <si>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</si>
  <si>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</si>
  <si>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</si>
  <si>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</si>
  <si>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</si>
  <si>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</si>
  <si>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</si>
  <si>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</si>
  <si>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</si>
  <si>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</si>
  <si>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</si>
  <si>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</si>
  <si>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</si>
  <si>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</si>
  <si>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</si>
  <si>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</si>
  <si>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</si>
  <si>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</si>
  <si>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</si>
  <si>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</si>
  <si>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</si>
  <si>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</si>
  <si>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</si>
  <si>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</si>
  <si>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</si>
  <si>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</si>
  <si>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</si>
  <si>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</si>
  <si>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</si>
  <si>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</si>
  <si>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</si>
  <si>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</si>
  <si>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</si>
  <si>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</si>
  <si>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</si>
  <si>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</si>
  <si>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</si>
  <si>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</si>
  <si>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</si>
  <si>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</si>
  <si>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</si>
  <si>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</si>
  <si>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</si>
  <si>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</si>
  <si>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</si>
  <si>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</si>
  <si>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</si>
  <si>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</si>
  <si>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</si>
  <si>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</si>
  <si>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</si>
  <si>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</si>
  <si>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</si>
  <si>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</si>
  <si>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</si>
  <si>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</si>
  <si>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</si>
  <si>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</si>
  <si>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</si>
  <si>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</si>
  <si>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</si>
  <si>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</si>
  <si>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</si>
  <si>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</si>
  <si>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</si>
  <si>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</si>
  <si>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</si>
  <si>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</si>
  <si>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</si>
  <si>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</si>
  <si>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</si>
  <si>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</si>
  <si>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</si>
  <si>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</si>
  <si>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</si>
  <si>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</si>
  <si>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</si>
  <si>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</si>
  <si>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</si>
  <si>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</si>
  <si>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</si>
  <si>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</si>
  <si>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</si>
  <si>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</si>
  <si>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</si>
  <si>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</si>
  <si>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</si>
  <si>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</si>
  <si>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</si>
  <si>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</si>
  <si>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</si>
  <si>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</si>
  <si>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</si>
  <si>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</si>
  <si>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</si>
  <si>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</si>
  <si>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</si>
  <si>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</si>
  <si>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</si>
  <si>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</si>
  <si>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</si>
  <si>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</si>
  <si>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</si>
  <si>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</si>
  <si>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</si>
  <si>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</si>
  <si>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</si>
  <si>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</si>
  <si>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</si>
  <si>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</si>
  <si>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</si>
  <si>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</si>
  <si>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</si>
  <si>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</si>
  <si>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</si>
  <si>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</si>
  <si>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</si>
  <si>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</si>
  <si>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</si>
  <si>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</si>
  <si>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</si>
  <si>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</si>
  <si>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</si>
  <si>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</si>
  <si>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</si>
  <si>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</si>
  <si>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</si>
  <si>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</si>
  <si>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</si>
  <si>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</si>
  <si>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</si>
  <si>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</si>
  <si>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</si>
  <si>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</si>
  <si>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</si>
  <si>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</si>
  <si>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</si>
  <si>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</si>
  <si>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</si>
  <si>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</si>
  <si>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</si>
  <si>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</si>
  <si>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</si>
  <si>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</si>
  <si>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</si>
  <si>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</si>
  <si>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</si>
  <si>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</si>
  <si>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</si>
  <si>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</si>
  <si>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</si>
  <si>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</si>
  <si>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</si>
  <si>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</si>
  <si>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</si>
  <si>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</si>
  <si>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</si>
  <si>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</si>
  <si>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</si>
  <si>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</si>
  <si>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</si>
  <si>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</si>
  <si>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</si>
  <si>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</si>
  <si>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</si>
  <si>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</si>
  <si>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</si>
  <si>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</si>
  <si>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</si>
  <si>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</si>
  <si>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</si>
  <si>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</si>
  <si>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</si>
  <si>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</si>
  <si>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</si>
  <si>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</si>
  <si>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</si>
  <si>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</si>
  <si>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</si>
  <si>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</si>
  <si>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</si>
  <si>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</si>
  <si>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</si>
  <si>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</si>
  <si>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</si>
  <si>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</si>
  <si>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</si>
  <si>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</si>
  <si>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</si>
  <si>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</si>
  <si>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</si>
  <si>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</si>
  <si>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</si>
  <si>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</si>
  <si>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</si>
  <si>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</si>
  <si>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</si>
  <si>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</si>
  <si>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</si>
  <si>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</si>
  <si>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</si>
  <si>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</si>
  <si>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</si>
  <si>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</si>
  <si>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</si>
  <si>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</si>
  <si>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</si>
  <si>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</si>
  <si>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</si>
  <si>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</si>
  <si>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</si>
  <si>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</si>
  <si>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</si>
  <si>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</si>
  <si>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</si>
  <si>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</si>
  <si>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</si>
  <si>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</si>
  <si>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</si>
  <si>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</si>
  <si>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</si>
  <si>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</si>
  <si>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</si>
  <si>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</si>
  <si>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</si>
  <si>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</si>
  <si>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</si>
  <si>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</si>
  <si>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</si>
  <si>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</si>
  <si>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</si>
  <si>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</si>
  <si>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</si>
  <si>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</si>
  <si>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</si>
  <si>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</si>
  <si>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</si>
  <si>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</si>
  <si>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</si>
  <si>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</si>
  <si>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</si>
  <si>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</si>
  <si>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</si>
  <si>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</si>
  <si>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</si>
  <si>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</si>
  <si>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</si>
  <si>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</si>
  <si>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</si>
  <si>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</si>
  <si>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</si>
  <si>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</si>
  <si>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</si>
  <si>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</si>
  <si>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</si>
  <si>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</si>
  <si>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</si>
  <si>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</si>
  <si>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</si>
  <si>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</si>
  <si>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</si>
  <si>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</si>
  <si>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</si>
  <si>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</si>
  <si>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</si>
  <si>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</si>
  <si>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</si>
  <si>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</si>
  <si>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</si>
  <si>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</si>
  <si>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</si>
  <si>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</si>
  <si>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</si>
  <si>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</si>
  <si>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</si>
  <si>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</si>
  <si>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</si>
  <si>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</si>
  <si>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</si>
  <si>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</si>
  <si>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</si>
  <si>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</si>
  <si>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</si>
  <si>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</si>
  <si>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</si>
  <si>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</si>
  <si>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</si>
  <si>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</si>
  <si>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</si>
  <si>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</si>
  <si>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</si>
  <si>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</si>
  <si>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</si>
  <si>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</si>
  <si>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</si>
  <si>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</si>
  <si>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</si>
  <si>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</si>
  <si>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</si>
  <si>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</si>
  <si>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</si>
  <si>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</si>
  <si>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</si>
  <si>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</si>
  <si>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</si>
  <si>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</si>
  <si>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</si>
  <si>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</si>
  <si>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</si>
  <si>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</si>
  <si>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</si>
  <si>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</si>
  <si>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</si>
  <si>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</si>
  <si>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</si>
  <si>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</si>
  <si>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</si>
  <si>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</si>
  <si>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</si>
  <si>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</si>
  <si>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</si>
  <si>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</si>
  <si>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</si>
  <si>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</si>
  <si>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</si>
  <si>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</si>
  <si>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</si>
  <si>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</si>
  <si>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</si>
  <si>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</si>
  <si>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</si>
  <si>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</si>
  <si>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</si>
  <si>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</si>
  <si>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</si>
  <si>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</si>
  <si>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</si>
  <si>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</si>
  <si>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</si>
  <si>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</si>
  <si>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</si>
  <si>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</si>
  <si>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</si>
  <si>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</si>
  <si>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</si>
  <si>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</si>
  <si>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</si>
  <si>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</si>
  <si>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</si>
  <si>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</si>
  <si>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</si>
  <si>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</si>
  <si>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</si>
  <si>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</si>
  <si>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</si>
  <si>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</si>
  <si>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</si>
  <si>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</si>
  <si>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</si>
  <si>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</si>
  <si>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</si>
  <si>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</si>
  <si>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</si>
  <si>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</si>
  <si>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</si>
  <si>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</si>
  <si>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</si>
  <si>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</si>
  <si>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</si>
  <si>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</si>
  <si>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</si>
  <si>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</si>
  <si>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</si>
  <si>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</si>
  <si>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</si>
  <si>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</si>
  <si>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</si>
  <si>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</si>
  <si>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</si>
  <si>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</si>
  <si>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</si>
  <si>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</si>
  <si>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</si>
  <si>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</si>
  <si>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</si>
  <si>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</si>
  <si>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</si>
  <si>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</si>
  <si>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</si>
  <si>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</si>
  <si>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</si>
  <si>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</si>
  <si>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</si>
  <si>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</si>
  <si>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</si>
  <si>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</si>
  <si>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</si>
  <si>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</si>
  <si>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</si>
  <si>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</si>
  <si>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</si>
  <si>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</si>
  <si>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</si>
  <si>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</si>
  <si>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</si>
  <si>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</si>
  <si>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</si>
  <si>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</si>
  <si>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</si>
  <si>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</si>
  <si>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</si>
  <si>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</si>
  <si>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</si>
  <si>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</si>
  <si>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</si>
  <si>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</si>
  <si>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</si>
  <si>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</si>
  <si>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</si>
  <si>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</si>
  <si>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</si>
  <si>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</si>
  <si>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</si>
  <si>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</si>
  <si>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</si>
  <si>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</si>
  <si>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</si>
  <si>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</si>
  <si>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</si>
  <si>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</si>
  <si>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</si>
  <si>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</si>
  <si>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</si>
  <si>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</si>
  <si>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</si>
  <si>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</si>
  <si>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</si>
  <si>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</si>
  <si>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</si>
  <si>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</si>
  <si>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</si>
  <si>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</si>
  <si>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</si>
  <si>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</si>
  <si>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</si>
  <si>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</si>
  <si>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</si>
  <si>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</si>
  <si>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</si>
  <si>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</si>
  <si>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</si>
  <si>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</si>
  <si>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</si>
  <si>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</si>
  <si>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</si>
  <si>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</si>
  <si>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</si>
  <si>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</si>
  <si>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</si>
  <si>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</si>
  <si>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</si>
  <si>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</si>
  <si>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</si>
  <si>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</si>
  <si>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</si>
  <si>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</si>
  <si>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</si>
  <si>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</si>
  <si>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</si>
  <si>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</si>
  <si>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</si>
  <si>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</si>
  <si>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</si>
  <si>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</si>
  <si>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</si>
  <si>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</si>
  <si>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</si>
  <si>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</si>
  <si>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</si>
  <si>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</si>
  <si>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</si>
  <si>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</si>
  <si>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</si>
  <si>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</si>
  <si>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</si>
  <si>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</si>
  <si>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</si>
  <si>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</si>
  <si>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</si>
  <si>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</si>
  <si>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</si>
  <si>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</si>
  <si>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</si>
  <si>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</si>
  <si>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</si>
  <si>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</si>
  <si>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</si>
  <si>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</si>
  <si>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</si>
  <si>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</si>
  <si>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</si>
  <si>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</si>
  <si>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</si>
  <si>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</si>
  <si>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</si>
  <si>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</si>
  <si>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</si>
  <si>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</si>
  <si>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</si>
  <si>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</si>
  <si>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</si>
  <si>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</si>
  <si>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</si>
  <si>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</si>
  <si>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</si>
  <si>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</si>
  <si>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</si>
  <si>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</si>
  <si>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</si>
  <si>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</si>
  <si>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</si>
  <si>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</si>
  <si>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</si>
  <si>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</si>
  <si>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</si>
  <si>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</si>
  <si>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</si>
  <si>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</si>
  <si>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</si>
  <si>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</si>
  <si>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</si>
  <si>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</si>
  <si>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</si>
  <si>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</si>
  <si>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</si>
  <si>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</si>
  <si>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</si>
  <si>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</si>
  <si>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</si>
  <si>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</si>
  <si>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</si>
  <si>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</si>
  <si>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</si>
  <si>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</si>
  <si>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</si>
  <si>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</si>
  <si>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</si>
  <si>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</si>
  <si>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</si>
  <si>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</si>
  <si>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</si>
  <si>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</si>
  <si>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</si>
  <si>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</si>
  <si>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</si>
  <si>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</si>
  <si>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</si>
  <si>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</si>
  <si>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</si>
  <si>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</si>
  <si>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</si>
  <si>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</si>
  <si>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</si>
  <si>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</si>
  <si>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</si>
  <si>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</si>
  <si>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</si>
  <si>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</si>
  <si>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</si>
  <si>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</si>
  <si>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</si>
  <si>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</si>
  <si>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</si>
  <si>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</si>
  <si>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</si>
  <si>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</si>
  <si>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</si>
  <si>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</si>
  <si>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</si>
  <si>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</si>
  <si>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</si>
  <si>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</si>
  <si>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</si>
  <si>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</si>
  <si>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</si>
  <si>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</si>
  <si>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</si>
  <si>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</si>
  <si>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</si>
  <si>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</si>
  <si>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</si>
  <si>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</si>
  <si>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</si>
  <si>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</si>
  <si>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</si>
  <si>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</si>
  <si>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</si>
  <si>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</si>
  <si>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</si>
  <si>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</si>
  <si>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</si>
  <si>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</si>
  <si>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</si>
  <si>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</si>
  <si>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</si>
  <si>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</si>
  <si>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</si>
  <si>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</si>
  <si>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</si>
  <si>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</si>
  <si>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</si>
  <si>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</si>
  <si>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</si>
  <si>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</si>
  <si>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</si>
  <si>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</si>
  <si>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</si>
  <si>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</si>
  <si>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</si>
  <si>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</si>
  <si>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</si>
  <si>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</si>
  <si>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</si>
  <si>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</si>
  <si>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</si>
  <si>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</si>
  <si>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</si>
  <si>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</si>
  <si>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</si>
  <si>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</si>
  <si>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</si>
  <si>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</si>
  <si>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</si>
  <si>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</si>
  <si>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</si>
  <si>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</si>
  <si>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</si>
  <si>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</si>
  <si>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</si>
  <si>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</si>
  <si>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</si>
  <si>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</si>
  <si>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</si>
  <si>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</si>
  <si>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</si>
  <si>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</si>
  <si>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</si>
  <si>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</si>
  <si>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</si>
  <si>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</si>
  <si>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</si>
  <si>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</si>
  <si>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</si>
  <si>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</si>
  <si>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</si>
  <si>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</si>
  <si>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</si>
  <si>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</si>
  <si>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</si>
  <si>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</si>
  <si>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</si>
  <si>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</si>
  <si>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</si>
  <si>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</si>
  <si>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</si>
  <si>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</si>
  <si>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</si>
  <si>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</si>
  <si>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</si>
  <si>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</si>
  <si>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</si>
  <si>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</si>
  <si>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</si>
  <si>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</si>
  <si>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</si>
  <si>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</si>
  <si>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</si>
  <si>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</si>
  <si>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</si>
  <si>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</si>
  <si>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</si>
  <si>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</si>
  <si>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</si>
  <si>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</si>
  <si>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</si>
  <si>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</si>
  <si>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</si>
  <si>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</si>
  <si>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</si>
  <si>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</si>
  <si>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</si>
  <si>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</si>
  <si>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</si>
  <si>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</si>
  <si>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</si>
  <si>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</si>
  <si>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</si>
  <si>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</si>
  <si>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</si>
  <si>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</si>
  <si>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</si>
  <si>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</si>
  <si>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</si>
  <si>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</si>
  <si>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</si>
  <si>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</si>
  <si>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</si>
  <si>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</si>
  <si>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</si>
  <si>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</si>
  <si>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</si>
  <si>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</si>
  <si>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</si>
  <si>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</si>
  <si>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</si>
  <si>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</si>
  <si>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</si>
  <si>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</si>
  <si>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</si>
  <si>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</si>
  <si>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</si>
  <si>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</si>
  <si>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</si>
  <si>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</si>
  <si>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</si>
  <si>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</si>
  <si>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</si>
  <si>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</si>
  <si>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</si>
  <si>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</si>
  <si>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</si>
  <si>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</si>
  <si>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</si>
  <si>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</si>
  <si>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</si>
  <si>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</si>
  <si>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</si>
  <si>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</si>
  <si>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</si>
  <si>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</si>
  <si>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</si>
  <si>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</si>
  <si>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</si>
  <si>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</si>
  <si>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</si>
  <si>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</si>
  <si>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</si>
  <si>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</si>
  <si>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</si>
  <si>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</si>
  <si>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</si>
  <si>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</si>
  <si>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</si>
  <si>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</si>
  <si>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</si>
  <si>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</si>
  <si>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</si>
  <si>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</si>
  <si>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</si>
  <si>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</si>
  <si>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</si>
  <si>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</si>
  <si>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</si>
  <si>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</si>
  <si>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</si>
  <si>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</si>
  <si>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</si>
  <si>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</si>
  <si>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</si>
  <si>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</si>
  <si>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</si>
  <si>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</si>
  <si>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</si>
  <si>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</si>
  <si>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</si>
  <si>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</si>
  <si>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</si>
  <si>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</si>
  <si>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</si>
  <si>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</si>
  <si>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</si>
  <si>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</si>
  <si>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</si>
  <si>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</si>
  <si>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</si>
  <si>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</si>
  <si>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</si>
  <si>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</si>
  <si>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</si>
  <si>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</si>
  <si>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</si>
  <si>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</si>
  <si>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</si>
  <si>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</si>
  <si>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</si>
  <si>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</si>
  <si>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</si>
  <si>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</si>
  <si>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</si>
  <si>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</si>
  <si>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</si>
  <si>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</si>
  <si>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</si>
  <si>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</si>
  <si>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</si>
  <si>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</si>
  <si>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</si>
  <si>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</si>
  <si>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</si>
  <si>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</si>
  <si>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</si>
  <si>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</si>
  <si>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</si>
  <si>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</si>
  <si>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</si>
  <si>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</si>
  <si>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</si>
  <si>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</si>
  <si>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</si>
  <si>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</si>
  <si>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</si>
  <si>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</si>
  <si>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</si>
  <si>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</si>
  <si>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</si>
  <si>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</si>
  <si>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</si>
  <si>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</si>
  <si>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</si>
  <si>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</si>
  <si>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</si>
  <si>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</si>
  <si>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</si>
  <si>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</si>
  <si>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</si>
  <si>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</si>
  <si>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</si>
  <si>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</si>
  <si>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</si>
  <si>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</si>
  <si>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</si>
  <si>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</si>
  <si>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</si>
  <si>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</si>
  <si>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</si>
  <si>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</si>
  <si>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</si>
  <si>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</si>
  <si>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</si>
  <si>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</si>
  <si>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</si>
  <si>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</si>
  <si>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</si>
  <si>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</si>
  <si>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</si>
  <si>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</si>
  <si>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</si>
  <si>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</si>
  <si>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</si>
  <si>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</si>
  <si>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</si>
  <si>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</si>
  <si>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</si>
  <si>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</si>
  <si>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</si>
  <si>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</si>
  <si>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</si>
  <si>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</si>
  <si>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</si>
  <si>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</si>
  <si>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</si>
  <si>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</si>
  <si>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</si>
  <si>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</si>
  <si>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</si>
  <si>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</si>
  <si>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</si>
  <si>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</si>
  <si>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</si>
  <si>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</si>
  <si>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</si>
  <si>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</si>
  <si>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</si>
  <si>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</si>
  <si>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</si>
  <si>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</si>
  <si>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</si>
  <si>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</si>
  <si>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</si>
  <si>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</si>
  <si>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</si>
  <si>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</si>
  <si>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</si>
  <si>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</si>
  <si>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</si>
  <si>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</si>
  <si>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</si>
  <si>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</si>
  <si>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</si>
  <si>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</si>
  <si>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</si>
  <si>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</si>
  <si>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</si>
  <si>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</si>
  <si>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</si>
  <si>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</si>
  <si>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</si>
  <si>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</si>
  <si>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</si>
  <si>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</si>
  <si>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</si>
  <si>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</si>
  <si>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</si>
  <si>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</si>
  <si>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</si>
  <si>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</si>
  <si>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</si>
  <si>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</si>
  <si>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</si>
  <si>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</si>
  <si>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</si>
  <si>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</si>
  <si>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</si>
  <si>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</si>
  <si>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</si>
  <si>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</si>
  <si>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</si>
  <si>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</si>
  <si>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</si>
  <si>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</si>
  <si>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</si>
  <si>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</si>
  <si>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</si>
  <si>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</si>
  <si>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</si>
  <si>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</si>
  <si>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</si>
  <si>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</si>
  <si>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</si>
  <si>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</si>
  <si>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</si>
  <si>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</si>
  <si>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</si>
  <si>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</si>
  <si>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</si>
  <si>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</si>
  <si>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</si>
  <si>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</si>
  <si>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</si>
  <si>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</si>
  <si>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</si>
  <si>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</si>
  <si>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</si>
  <si>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</si>
  <si>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</si>
  <si>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</si>
  <si>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</si>
  <si>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</si>
  <si>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</si>
  <si>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</si>
  <si>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</si>
  <si>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</si>
  <si>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</si>
  <si>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</si>
  <si>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</si>
  <si>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</si>
  <si>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</si>
  <si>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</si>
  <si>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</si>
  <si>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</si>
  <si>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</si>
  <si>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</si>
  <si>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</si>
  <si>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</si>
  <si>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</si>
  <si>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</si>
  <si>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</si>
  <si>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</si>
  <si>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</si>
  <si>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</si>
  <si>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</si>
  <si>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</si>
  <si>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</si>
  <si>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</si>
  <si>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</si>
  <si>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</si>
  <si>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</si>
  <si>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</si>
  <si>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</si>
  <si>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</si>
  <si>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</si>
  <si>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</si>
  <si>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</si>
  <si>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</si>
  <si>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</si>
  <si>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</si>
  <si>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</si>
  <si>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</si>
  <si>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</si>
  <si>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</si>
  <si>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</si>
  <si>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</si>
  <si>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</si>
  <si>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</si>
  <si>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</si>
  <si>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</si>
  <si>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</si>
  <si>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</si>
  <si>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</si>
  <si>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</si>
  <si>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</si>
  <si>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</si>
  <si>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</si>
  <si>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</si>
  <si>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</si>
  <si>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</si>
  <si>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</si>
  <si>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</si>
  <si>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</si>
  <si>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</si>
  <si>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</si>
  <si>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</si>
  <si>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</si>
  <si>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</si>
  <si>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</si>
  <si>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</si>
  <si>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</si>
  <si>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</si>
  <si>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</si>
  <si>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</si>
  <si>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</si>
  <si>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</si>
  <si>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</si>
  <si>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</si>
  <si>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</si>
  <si>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</si>
  <si>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</si>
  <si>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</si>
  <si>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</si>
  <si>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</si>
  <si>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</si>
  <si>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</si>
  <si>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</si>
  <si>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</si>
  <si>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</si>
  <si>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</si>
  <si>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</si>
  <si>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</si>
  <si>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</si>
  <si>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</si>
  <si>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</si>
  <si>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</si>
  <si>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</si>
  <si>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</si>
  <si>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</si>
  <si>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</si>
  <si>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</si>
  <si>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</si>
  <si>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</si>
  <si>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</si>
  <si>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</si>
  <si>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</si>
  <si>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</si>
  <si>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</si>
  <si>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</si>
  <si>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</si>
  <si>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</si>
  <si>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</si>
  <si>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</si>
  <si>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</si>
  <si>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</si>
  <si>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</si>
  <si>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</si>
  <si>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</si>
  <si>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</si>
  <si>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</si>
  <si>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</si>
  <si>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</si>
  <si>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</si>
  <si>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</si>
  <si>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</si>
  <si>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</si>
  <si>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</si>
  <si>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</si>
  <si>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</si>
  <si>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</si>
  <si>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</si>
  <si>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</si>
  <si>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</si>
  <si>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</si>
  <si>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</si>
  <si>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</si>
  <si>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</si>
  <si>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</si>
  <si>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</si>
  <si>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</si>
  <si>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</si>
  <si>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</si>
  <si>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</si>
  <si>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</si>
  <si>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</si>
  <si>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</si>
  <si>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</si>
  <si>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</si>
  <si>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</si>
  <si>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</si>
  <si>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</si>
  <si>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</si>
  <si>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</si>
  <si>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</si>
  <si>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</si>
  <si>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</si>
  <si>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</si>
  <si>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</si>
  <si>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</si>
  <si>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</si>
  <si>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</si>
  <si>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</si>
  <si>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</si>
  <si>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</si>
  <si>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</si>
  <si>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</si>
  <si>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</si>
  <si>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</si>
  <si>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</si>
  <si>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</si>
  <si>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</si>
  <si>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</si>
  <si>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</si>
  <si>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</si>
  <si>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</si>
  <si>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</si>
  <si>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</si>
  <si>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</si>
  <si>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</si>
  <si>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</si>
  <si>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</si>
  <si>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</si>
  <si>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</si>
  <si>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</si>
  <si>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</si>
  <si>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</si>
  <si>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</si>
  <si>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</si>
  <si>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</si>
  <si>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</si>
  <si>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</si>
  <si>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</si>
  <si>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</si>
  <si>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</si>
  <si>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</si>
  <si>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</si>
  <si>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</si>
  <si>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</si>
  <si>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</si>
  <si>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</si>
  <si>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</si>
  <si>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</si>
  <si>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</si>
  <si>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</si>
  <si>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</si>
  <si>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</si>
  <si>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</si>
  <si>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</si>
  <si>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</si>
  <si>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</si>
  <si>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</si>
  <si>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</si>
  <si>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</si>
  <si>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</si>
  <si>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</si>
  <si>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</si>
  <si>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</si>
  <si>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</si>
  <si>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</si>
  <si>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</si>
  <si>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</si>
  <si>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</si>
  <si>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</si>
  <si>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</si>
  <si>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</si>
  <si>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</si>
  <si>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</si>
  <si>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</si>
  <si>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</si>
  <si>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</si>
  <si>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</si>
  <si>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</si>
  <si>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</si>
  <si>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</si>
  <si>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</si>
  <si>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</si>
  <si>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</si>
  <si>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</si>
  <si>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</si>
  <si>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</si>
  <si>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</si>
  <si>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</si>
  <si>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</si>
  <si>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</si>
  <si>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</si>
  <si>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</si>
  <si>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</si>
  <si>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</si>
  <si>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</si>
  <si>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</si>
  <si>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</si>
  <si>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</si>
  <si>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</si>
  <si>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</si>
  <si>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</si>
  <si>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</si>
  <si>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</si>
  <si>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</si>
  <si>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</si>
  <si>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</si>
  <si>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</si>
  <si>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</si>
  <si>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</si>
  <si>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</si>
  <si>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</si>
  <si>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</si>
  <si>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</si>
  <si>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</si>
  <si>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</si>
  <si>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</si>
  <si>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</si>
  <si>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</si>
  <si>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</si>
  <si>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</si>
  <si>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</si>
  <si>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</si>
  <si>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</si>
  <si>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</si>
  <si>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</si>
  <si>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</si>
  <si>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</si>
  <si>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</si>
  <si>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</si>
  <si>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</si>
  <si>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</si>
  <si>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</si>
  <si>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</si>
  <si>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</si>
  <si>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</si>
  <si>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</si>
  <si>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</si>
  <si>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</si>
  <si>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</si>
  <si>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</si>
  <si>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</si>
  <si>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</si>
  <si>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</si>
  <si>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</si>
  <si>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</si>
  <si>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</si>
  <si>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</si>
  <si>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</si>
  <si>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</si>
  <si>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</si>
  <si>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</si>
  <si>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</si>
  <si>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</si>
  <si>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</si>
  <si>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</si>
  <si>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</si>
  <si>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</si>
  <si>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</si>
  <si>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</si>
  <si>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</si>
  <si>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</si>
  <si>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</si>
  <si>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</si>
  <si>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</si>
  <si>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</si>
  <si>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</si>
  <si>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</si>
  <si>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</si>
  <si>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</si>
  <si>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</si>
  <si>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</si>
  <si>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</si>
  <si>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</si>
  <si>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</si>
  <si>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</si>
  <si>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</si>
  <si>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</si>
  <si>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</si>
  <si>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</si>
  <si>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</si>
  <si>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</si>
  <si>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</si>
  <si>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</si>
  <si>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</si>
  <si>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</si>
  <si>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</si>
  <si>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</si>
  <si>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</si>
  <si>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</si>
  <si>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</si>
  <si>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</si>
  <si>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</si>
  <si>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</si>
  <si>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</si>
  <si>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</si>
  <si>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</si>
  <si>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</si>
  <si>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</si>
  <si>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</si>
  <si>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</si>
  <si>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</si>
  <si>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</si>
  <si>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</si>
  <si>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</si>
  <si>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</si>
  <si>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</si>
  <si>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</si>
  <si>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</si>
  <si>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</si>
  <si>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</si>
  <si>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</si>
  <si>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</si>
  <si>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</si>
  <si>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</si>
  <si>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</si>
  <si>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</si>
  <si>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</si>
  <si>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</si>
  <si>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</si>
  <si>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</si>
  <si>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</si>
  <si>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</si>
  <si>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</si>
  <si>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</si>
  <si>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</si>
  <si>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</si>
  <si>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</si>
  <si>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</si>
  <si>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</si>
  <si>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</si>
  <si>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</si>
  <si>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</si>
  <si>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</si>
  <si>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</si>
  <si>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</si>
  <si>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</si>
  <si>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</si>
  <si>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</si>
  <si>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</si>
  <si>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</si>
  <si>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</si>
  <si>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</si>
  <si>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</si>
  <si>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</si>
  <si>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</si>
  <si>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</si>
  <si>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</si>
  <si>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</si>
  <si>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</si>
  <si>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</si>
  <si>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</si>
  <si>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</si>
  <si>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</si>
  <si>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</si>
  <si>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</si>
  <si>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</si>
  <si>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</si>
  <si>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</si>
  <si>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</si>
  <si>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</si>
  <si>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</si>
  <si>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</si>
  <si>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</si>
  <si>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</si>
  <si>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</si>
  <si>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</si>
  <si>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</si>
  <si>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</si>
  <si>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</si>
  <si>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</si>
  <si>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</si>
  <si>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</si>
  <si>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</si>
  <si>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</si>
  <si>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</si>
  <si>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</si>
  <si>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</si>
  <si>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</si>
  <si>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</si>
  <si>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</si>
  <si>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</si>
  <si>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</si>
  <si>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</si>
  <si>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</si>
  <si>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</si>
  <si>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</si>
  <si>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</si>
  <si>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</si>
  <si>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</si>
  <si>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</si>
  <si>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</si>
  <si>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</si>
  <si>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</si>
  <si>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</si>
  <si>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</si>
  <si>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</si>
  <si>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</si>
  <si>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</si>
  <si>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</si>
  <si>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</si>
  <si>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</si>
  <si>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</si>
  <si>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</si>
  <si>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</si>
  <si>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</si>
  <si>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</si>
  <si>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</si>
  <si>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</si>
  <si>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</si>
  <si>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</si>
  <si>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</si>
  <si>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</si>
  <si>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</si>
  <si>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</si>
  <si>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</si>
  <si>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</si>
  <si>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</si>
  <si>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</si>
  <si>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</si>
  <si>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</si>
  <si>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</si>
  <si>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</si>
  <si>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</si>
  <si>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</si>
  <si>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</si>
  <si>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</si>
  <si>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</si>
  <si>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</si>
  <si>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</si>
  <si>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</si>
  <si>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</si>
  <si>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</si>
  <si>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</si>
  <si>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</si>
  <si>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</si>
  <si>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</si>
  <si>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</si>
  <si>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</si>
  <si>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</si>
  <si>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</si>
  <si>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</si>
  <si>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</si>
  <si>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</si>
  <si>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</si>
  <si>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</si>
  <si>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</si>
  <si>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</si>
  <si>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</si>
  <si>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</si>
  <si>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</si>
  <si>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</si>
  <si>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</si>
  <si>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</si>
  <si>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</si>
  <si>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</si>
  <si>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</si>
  <si>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</si>
  <si>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</si>
  <si>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</si>
  <si>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</si>
  <si>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</si>
  <si>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</si>
  <si>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</si>
  <si>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</si>
  <si>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</si>
  <si>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</si>
  <si>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</si>
  <si>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</si>
  <si>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</si>
  <si>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</si>
  <si>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</si>
  <si>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</si>
  <si>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</si>
  <si>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</si>
  <si>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</si>
  <si>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</si>
  <si>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</si>
  <si>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</si>
  <si>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</si>
  <si>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</si>
  <si>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</si>
  <si>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</si>
  <si>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</si>
  <si>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</si>
  <si>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</si>
  <si>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</si>
  <si>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</si>
  <si>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</si>
  <si>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</si>
  <si>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</si>
  <si>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</si>
  <si>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</si>
  <si>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</si>
  <si>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</si>
  <si>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</si>
  <si>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</si>
  <si>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</si>
  <si>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</si>
  <si>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</si>
  <si>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</si>
  <si>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</si>
  <si>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</si>
  <si>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</si>
  <si>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</si>
  <si>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</si>
  <si>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</si>
  <si>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</si>
  <si>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</si>
  <si>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</si>
  <si>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</si>
  <si>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</si>
  <si>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</si>
  <si>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</si>
  <si>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</si>
  <si>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</si>
  <si>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</si>
  <si>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</si>
  <si>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</si>
  <si>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</si>
  <si>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</si>
  <si>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</si>
  <si>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</si>
  <si>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</si>
  <si>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</si>
  <si>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</si>
  <si>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</si>
  <si>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</si>
  <si>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</si>
  <si>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</si>
  <si>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</si>
  <si>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</si>
  <si>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</si>
  <si>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</si>
  <si>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</si>
  <si>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</si>
  <si>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</si>
  <si>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</si>
  <si>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</si>
  <si>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</si>
  <si>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</si>
  <si>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</si>
  <si>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</si>
  <si>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</si>
  <si>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</si>
  <si>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</si>
  <si>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</si>
  <si>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</si>
  <si>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</si>
  <si>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</si>
  <si>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</si>
  <si>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</si>
  <si>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</si>
  <si>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</si>
  <si>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</si>
  <si>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</si>
  <si>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</si>
  <si>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</si>
  <si>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</si>
  <si>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</si>
  <si>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</si>
  <si>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</si>
  <si>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</si>
  <si>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</si>
  <si>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</si>
  <si>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</si>
  <si>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</si>
  <si>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</si>
  <si>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</si>
  <si>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</si>
  <si>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</si>
  <si>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</si>
  <si>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</si>
  <si>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</si>
  <si>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</si>
  <si>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</si>
  <si>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</si>
  <si>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</si>
  <si>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</si>
  <si>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</si>
  <si>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</si>
  <si>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</si>
  <si>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</si>
  <si>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</si>
  <si>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</si>
  <si>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</si>
  <si>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</si>
  <si>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</si>
  <si>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</si>
  <si>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</si>
  <si>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</si>
  <si>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</si>
  <si>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</si>
  <si>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</si>
  <si>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</si>
  <si>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</si>
  <si>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</si>
  <si>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</si>
  <si>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</si>
  <si>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</si>
  <si>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</si>
  <si>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</si>
  <si>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</si>
  <si>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</si>
  <si>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</si>
  <si>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</si>
  <si>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</si>
  <si>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</si>
  <si>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</si>
  <si>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</si>
  <si>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</si>
  <si>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</si>
  <si>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</si>
  <si>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</si>
  <si>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</si>
  <si>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</si>
  <si>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</si>
  <si>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</si>
  <si>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</si>
  <si>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</si>
  <si>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</si>
  <si>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</si>
  <si>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</si>
  <si>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</si>
  <si>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</si>
  <si>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</si>
  <si>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</si>
  <si>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</si>
  <si>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</si>
  <si>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</si>
  <si>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</si>
  <si>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</si>
  <si>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</si>
  <si>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</si>
  <si>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</si>
  <si>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</si>
  <si>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</si>
  <si>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</si>
  <si>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</si>
  <si>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</si>
  <si>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</si>
  <si>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</si>
  <si>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</si>
  <si>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</si>
  <si>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</si>
  <si>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</si>
  <si>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</si>
  <si>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</si>
  <si>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</si>
  <si>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</si>
  <si>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</si>
  <si>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</si>
  <si>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</si>
  <si>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</si>
  <si>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</si>
  <si>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</si>
  <si>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</si>
  <si>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</si>
  <si>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</si>
  <si>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</si>
  <si>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</si>
  <si>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</si>
  <si>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</si>
  <si>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</si>
  <si>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</si>
  <si>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</si>
  <si>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</si>
  <si>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</si>
  <si>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</si>
  <si>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</si>
  <si>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</si>
  <si>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</si>
  <si>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</si>
  <si>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</si>
  <si>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</si>
  <si>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</si>
  <si>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</si>
  <si>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</si>
  <si>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</si>
  <si>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</si>
  <si>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</si>
  <si>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</si>
  <si>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</si>
  <si>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</si>
  <si>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</si>
  <si>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</si>
  <si>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</si>
  <si>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</si>
  <si>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</si>
  <si>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</si>
  <si>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</si>
  <si>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</si>
  <si>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</si>
  <si>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</si>
  <si>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</si>
  <si>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</si>
  <si>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</si>
  <si>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</si>
  <si>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</si>
  <si>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</si>
  <si>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</si>
  <si>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</si>
  <si>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</si>
  <si>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</si>
  <si>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</si>
  <si>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</si>
  <si>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</si>
  <si>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</si>
  <si>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</si>
  <si>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</si>
  <si>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</si>
  <si>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</si>
  <si>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</si>
  <si>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</si>
  <si>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</si>
  <si>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</si>
  <si>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</si>
  <si>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</si>
  <si>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</si>
  <si>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</si>
  <si>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</si>
  <si>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</si>
  <si>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</si>
  <si>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</si>
  <si>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</si>
  <si>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</si>
  <si>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</si>
  <si>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</si>
  <si>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</si>
  <si>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</si>
  <si>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</si>
  <si>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</si>
  <si>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</si>
  <si>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</si>
  <si>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</si>
  <si>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</si>
  <si>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</si>
  <si>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</si>
  <si>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</si>
  <si>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</si>
  <si>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</si>
  <si>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</si>
  <si>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</si>
  <si>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</si>
  <si>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</si>
  <si>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</si>
  <si>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</si>
  <si>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</si>
  <si>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</si>
  <si>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</si>
  <si>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</si>
  <si>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</si>
  <si>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</si>
  <si>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</si>
  <si>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</si>
  <si>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</si>
  <si>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</si>
  <si>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</si>
  <si>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</si>
  <si>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</si>
  <si>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</si>
  <si>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</si>
  <si>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</si>
  <si>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</si>
  <si>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</si>
  <si>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</si>
  <si>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</si>
  <si>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</si>
  <si>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</si>
  <si>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</si>
  <si>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</si>
  <si>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</si>
  <si>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</si>
  <si>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</si>
  <si>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</si>
  <si>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</si>
  <si>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</si>
  <si>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</si>
  <si>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</si>
  <si>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</si>
  <si>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</si>
  <si>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</si>
  <si>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</si>
  <si>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</si>
  <si>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</si>
  <si>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</si>
  <si>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</si>
  <si>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</si>
  <si>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</si>
  <si>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</si>
  <si>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</si>
  <si>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</si>
  <si>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</si>
  <si>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</si>
  <si>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</si>
  <si>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</si>
  <si>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</si>
  <si>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</si>
  <si>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</si>
  <si>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</si>
  <si>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</si>
  <si>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</si>
  <si>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</si>
  <si>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</si>
  <si>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</si>
  <si>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</si>
  <si>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</si>
  <si>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</si>
  <si>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</si>
  <si>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</si>
  <si>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</si>
  <si>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</si>
  <si>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</si>
  <si>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</si>
  <si>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</si>
  <si>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</si>
  <si>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</si>
  <si>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</si>
  <si>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</si>
  <si>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</si>
  <si>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</si>
  <si>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</si>
  <si>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</si>
  <si>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</si>
  <si>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</si>
  <si>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</si>
  <si>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</si>
  <si>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</si>
  <si>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</si>
  <si>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</si>
  <si>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</si>
  <si>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</si>
  <si>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</si>
  <si>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</si>
  <si>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</si>
  <si>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</si>
  <si>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</si>
  <si>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</si>
  <si>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</si>
  <si>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</si>
  <si>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</si>
  <si>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</si>
  <si>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</si>
  <si>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</si>
  <si>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</si>
  <si>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</si>
  <si>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</si>
  <si>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</si>
  <si>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</si>
  <si>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</si>
  <si>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</si>
  <si>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</si>
  <si>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</si>
  <si>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</si>
  <si>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</si>
  <si>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</si>
  <si>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</si>
  <si>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</si>
  <si>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</si>
  <si>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</si>
  <si>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</si>
  <si>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</si>
  <si>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</si>
  <si>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</si>
  <si>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</si>
  <si>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</si>
  <si>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</si>
  <si>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</si>
  <si>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</si>
  <si>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</si>
  <si>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</si>
  <si>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</si>
  <si>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</si>
  <si>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</si>
  <si>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</si>
  <si>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</si>
  <si>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</si>
  <si>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</si>
  <si>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</si>
  <si>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</si>
  <si>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</si>
  <si>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</si>
  <si>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</si>
  <si>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</si>
  <si>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</si>
  <si>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</si>
  <si>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</si>
  <si>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</si>
  <si>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</si>
  <si>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</si>
  <si>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</si>
  <si>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</si>
  <si>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</si>
  <si>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</si>
  <si>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</si>
  <si>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</si>
  <si>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</si>
  <si>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</si>
  <si>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</si>
  <si>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</si>
  <si>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</si>
  <si>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</si>
  <si>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</si>
  <si>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</si>
  <si>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</si>
  <si>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</si>
  <si>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</si>
  <si>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</si>
  <si>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</si>
  <si>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</si>
  <si>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</si>
  <si>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</si>
  <si>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</si>
  <si>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</si>
  <si>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</si>
  <si>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</si>
  <si>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</si>
  <si>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</si>
  <si>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</si>
  <si>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</si>
  <si>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</si>
  <si>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</si>
  <si>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</si>
  <si>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</si>
  <si>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</si>
  <si>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</si>
  <si>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</si>
  <si>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</si>
  <si>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</si>
  <si>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</si>
  <si>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</si>
  <si>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</si>
  <si>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</si>
  <si>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</si>
  <si>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</si>
  <si>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</si>
  <si>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</si>
  <si>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</si>
  <si>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</si>
  <si>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</si>
  <si>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</si>
  <si>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</si>
  <si>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</si>
  <si>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</si>
  <si>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</si>
  <si>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</si>
  <si>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</si>
  <si>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</si>
  <si>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</si>
  <si>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</si>
  <si>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</si>
  <si>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</si>
  <si>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</si>
  <si>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</si>
  <si>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</si>
  <si>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</si>
  <si>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</si>
  <si>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</si>
  <si>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</si>
  <si>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</si>
  <si>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</si>
  <si>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</si>
  <si>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</si>
  <si>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</si>
  <si>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</si>
  <si>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</si>
  <si>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</si>
  <si>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</si>
  <si>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</si>
  <si>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</si>
  <si>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</si>
  <si>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</si>
  <si>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</si>
  <si>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</si>
  <si>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</si>
  <si>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</si>
  <si>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</si>
  <si>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</si>
  <si>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</si>
  <si>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</si>
  <si>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</si>
  <si>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</si>
  <si>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</si>
  <si>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</si>
  <si>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</si>
  <si>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</si>
  <si>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</si>
  <si>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</si>
  <si>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</si>
  <si>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</si>
  <si>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</si>
  <si>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</si>
  <si>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</si>
  <si>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</si>
  <si>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</si>
  <si>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</si>
  <si>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</si>
  <si>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</si>
  <si>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</si>
  <si>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</si>
  <si>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</si>
  <si>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</si>
  <si>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</si>
  <si>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</si>
  <si>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</si>
  <si>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</si>
  <si>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</si>
  <si>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</si>
  <si>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</si>
  <si>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</si>
  <si>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</si>
  <si>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</si>
  <si>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</si>
  <si>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</si>
  <si>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</si>
  <si>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</si>
  <si>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</si>
  <si>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</si>
  <si>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</si>
  <si>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</si>
  <si>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</si>
  <si>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</si>
  <si>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</si>
  <si>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</si>
  <si>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</si>
  <si>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</si>
  <si>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</si>
  <si>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</si>
  <si>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</si>
  <si>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</si>
  <si>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</si>
  <si>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</si>
  <si>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</si>
  <si>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</si>
  <si>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</si>
  <si>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</si>
  <si>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</si>
  <si>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</si>
  <si>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</si>
  <si>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</si>
  <si>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</si>
  <si>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</si>
  <si>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</si>
  <si>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</si>
  <si>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</si>
  <si>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</si>
  <si>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</si>
  <si>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</si>
  <si>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</si>
  <si>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</si>
  <si>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</si>
  <si>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</si>
  <si>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</si>
  <si>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</si>
  <si>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</si>
  <si>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</si>
  <si>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</si>
  <si>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</si>
  <si>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</si>
  <si>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</si>
  <si>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</si>
  <si>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</si>
  <si>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</si>
  <si>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</si>
  <si>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</si>
  <si>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</si>
  <si>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</si>
  <si>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</si>
  <si>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</si>
  <si>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</si>
  <si>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</si>
  <si>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</si>
  <si>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</si>
  <si>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</si>
  <si>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</si>
  <si>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</si>
  <si>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</si>
  <si>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</si>
  <si>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</si>
  <si>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</si>
  <si>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</si>
  <si>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</si>
  <si>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</si>
  <si>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</si>
  <si>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</si>
  <si>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</si>
  <si>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</si>
  <si>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</si>
  <si>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</si>
  <si>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</si>
  <si>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</si>
  <si>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</si>
  <si>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</si>
  <si>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</si>
  <si>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</si>
  <si>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</si>
  <si>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</si>
  <si>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</si>
  <si>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</si>
  <si>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</si>
  <si>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</si>
  <si>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</si>
  <si>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</si>
  <si>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</si>
  <si>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</si>
  <si>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</si>
  <si>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</si>
  <si>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</si>
  <si>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</si>
  <si>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</si>
  <si>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</si>
  <si>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</si>
  <si>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</si>
  <si>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</si>
  <si>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</si>
  <si>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</si>
  <si>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</si>
  <si>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</si>
  <si>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</si>
  <si>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</si>
  <si>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</si>
  <si>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</si>
  <si>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</si>
  <si>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</si>
  <si>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</si>
  <si>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</si>
  <si>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</si>
  <si>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</si>
  <si>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</si>
  <si>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</si>
  <si>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</si>
  <si>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</si>
  <si>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</si>
  <si>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</si>
  <si>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</si>
  <si>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</si>
  <si>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</si>
  <si>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</si>
  <si>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</si>
  <si>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</si>
  <si>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</si>
  <si>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</si>
  <si>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</si>
  <si>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</si>
  <si>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</si>
  <si>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</si>
  <si>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</si>
  <si>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</si>
  <si>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</si>
  <si>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</si>
  <si>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</si>
  <si>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</si>
  <si>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</si>
  <si>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</si>
  <si>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</si>
  <si>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</si>
  <si>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</si>
  <si>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</si>
  <si>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</si>
  <si>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</si>
  <si>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</si>
  <si>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</si>
  <si>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</si>
  <si>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</si>
  <si>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</si>
  <si>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</si>
  <si>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</si>
  <si>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</si>
  <si>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</si>
  <si>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</si>
  <si>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</si>
  <si>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</si>
  <si>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</si>
  <si>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</si>
  <si>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</si>
  <si>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</si>
  <si>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</si>
  <si>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</si>
  <si>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</si>
  <si>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</si>
  <si>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</si>
  <si>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</si>
  <si>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</si>
  <si>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</si>
  <si>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</si>
  <si>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</si>
  <si>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</si>
  <si>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</si>
  <si>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</si>
  <si>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</si>
  <si>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</si>
  <si>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</si>
  <si>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</si>
  <si>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</si>
  <si>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</si>
  <si>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</si>
  <si>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</si>
  <si>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</si>
  <si>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</si>
  <si>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</si>
  <si>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</si>
  <si>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</si>
  <si>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</si>
  <si>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</si>
  <si>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</si>
  <si>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</si>
  <si>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</si>
  <si>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</si>
  <si>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</si>
  <si>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</si>
  <si>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</si>
  <si>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</si>
  <si>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</si>
  <si>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</si>
  <si>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</si>
  <si>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</si>
  <si>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</si>
  <si>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</si>
  <si>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</si>
  <si>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</si>
  <si>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</si>
  <si>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</si>
  <si>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</si>
  <si>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</si>
  <si>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</si>
  <si>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</si>
  <si>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</si>
  <si>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</si>
  <si>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</si>
  <si>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</si>
  <si>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</si>
  <si>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</si>
  <si>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</si>
  <si>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</si>
  <si>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</si>
  <si>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</si>
  <si>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</si>
  <si>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</si>
  <si>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</si>
  <si>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</si>
  <si>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</si>
  <si>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</si>
  <si>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</si>
  <si>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</si>
  <si>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</si>
  <si>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</si>
  <si>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</si>
  <si>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</si>
  <si>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</si>
  <si>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</si>
  <si>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</si>
  <si>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</si>
  <si>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</si>
  <si>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</si>
  <si>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</si>
  <si>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</si>
  <si>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</si>
  <si>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</si>
  <si>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</si>
  <si>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</si>
  <si>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</si>
  <si>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</si>
  <si>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</si>
  <si>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</si>
  <si>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</si>
  <si>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</si>
  <si>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</si>
  <si>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</si>
  <si>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</si>
  <si>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</si>
  <si>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</si>
  <si>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</si>
  <si>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</si>
  <si>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</si>
  <si>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</si>
  <si>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</si>
  <si>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</si>
  <si>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</si>
  <si>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</si>
  <si>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</si>
  <si>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</si>
  <si>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</si>
  <si>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</si>
  <si>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</si>
  <si>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</si>
  <si>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</si>
  <si>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</si>
  <si>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</si>
  <si>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</si>
  <si>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</si>
  <si>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</si>
  <si>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</si>
  <si>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</si>
  <si>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</si>
  <si>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</si>
  <si>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</si>
  <si>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</si>
  <si>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</si>
  <si>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</si>
  <si>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</si>
  <si>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</si>
  <si>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</si>
  <si>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</si>
  <si>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</si>
  <si>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</si>
  <si>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</si>
  <si>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</si>
  <si>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</si>
  <si>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</si>
  <si>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</si>
  <si>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</si>
  <si>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</si>
  <si>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</si>
  <si>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</si>
  <si>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</si>
  <si>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</si>
  <si>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</si>
  <si>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</si>
  <si>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</si>
  <si>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</si>
  <si>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</si>
  <si>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</si>
  <si>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</si>
  <si>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</si>
  <si>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</si>
  <si>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</si>
  <si>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</si>
  <si>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</si>
  <si>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</si>
  <si>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</si>
  <si>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</si>
  <si>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</si>
  <si>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</si>
  <si>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</si>
  <si>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</si>
  <si>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</si>
  <si>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</si>
  <si>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</si>
  <si>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</si>
  <si>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</si>
  <si>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</si>
  <si>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</si>
  <si>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</si>
  <si>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</si>
  <si>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</si>
  <si>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</si>
  <si>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</si>
  <si>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</si>
  <si>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</si>
  <si>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</si>
  <si>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</si>
  <si>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</si>
  <si>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</si>
  <si>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</si>
  <si>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</si>
  <si>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</si>
  <si>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</si>
  <si>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</si>
  <si>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</si>
  <si>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</si>
  <si>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</si>
  <si>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</si>
  <si>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</si>
  <si>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</si>
  <si>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</si>
  <si>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</si>
  <si>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</si>
  <si>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</si>
  <si>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</si>
  <si>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</si>
  <si>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</si>
  <si>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</si>
  <si>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</si>
  <si>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</si>
  <si>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</si>
  <si>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</si>
  <si>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</si>
  <si>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</si>
  <si>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</si>
  <si>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</si>
  <si>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</si>
  <si>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</si>
  <si>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</si>
  <si>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</si>
  <si>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</si>
  <si>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</si>
  <si>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</si>
  <si>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</si>
  <si>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</si>
  <si>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</si>
  <si>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</si>
  <si>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</si>
  <si>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</si>
  <si>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</si>
  <si>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</si>
  <si>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</si>
  <si>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</si>
  <si>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</si>
  <si>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</si>
  <si>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</si>
  <si>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</si>
  <si>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</si>
  <si>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</si>
  <si>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</si>
  <si>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</si>
  <si>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</si>
  <si>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</si>
  <si>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</si>
  <si>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</si>
  <si>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</si>
  <si>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</si>
  <si>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</si>
  <si>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</si>
  <si>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</si>
  <si>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</si>
  <si>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</si>
  <si>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</si>
  <si>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</si>
  <si>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</si>
  <si>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</si>
  <si>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</si>
  <si>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</si>
  <si>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</si>
  <si>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</si>
  <si>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</si>
  <si>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</si>
  <si>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</si>
  <si>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</si>
  <si>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</si>
  <si>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</si>
  <si>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</si>
  <si>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</si>
  <si>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</si>
  <si>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</si>
  <si>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</si>
  <si>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</si>
  <si>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</si>
  <si>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</si>
  <si>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</si>
  <si>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</si>
  <si>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</si>
  <si>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</si>
  <si>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</si>
  <si>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</si>
  <si>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</si>
  <si>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</si>
  <si>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</si>
  <si>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</si>
  <si>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</si>
  <si>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</si>
  <si>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</si>
  <si>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</si>
  <si>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</si>
  <si>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</si>
  <si>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</si>
  <si>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</si>
  <si>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</si>
  <si>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</si>
  <si>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</si>
  <si>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</si>
  <si>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</si>
  <si>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</si>
  <si>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</si>
  <si>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</si>
  <si>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</si>
  <si>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</si>
  <si>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</si>
  <si>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</si>
  <si>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</si>
  <si>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</si>
  <si>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</si>
  <si>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</si>
  <si>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</si>
  <si>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</si>
  <si>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</si>
  <si>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</si>
  <si>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</si>
  <si>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</si>
  <si>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</si>
  <si>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</si>
  <si>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</si>
  <si>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</si>
  <si>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</si>
  <si>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</si>
  <si>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</si>
  <si>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</si>
  <si>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</si>
  <si>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</si>
  <si>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</si>
  <si>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</si>
  <si>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</si>
  <si>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</si>
  <si>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</si>
  <si>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</si>
  <si>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</si>
  <si>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</si>
  <si>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</si>
  <si>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</si>
  <si>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</si>
  <si>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</si>
  <si>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</si>
  <si>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</si>
  <si>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</si>
  <si>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</si>
  <si>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</si>
  <si>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</si>
  <si>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</si>
  <si>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</si>
  <si>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</si>
  <si>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</si>
  <si>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</si>
  <si>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</si>
  <si>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</si>
  <si>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</si>
  <si>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</si>
  <si>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</si>
  <si>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</si>
  <si>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</si>
  <si>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</si>
  <si>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</si>
  <si>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</si>
  <si>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</si>
  <si>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</si>
  <si>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</si>
  <si>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</si>
  <si>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</si>
  <si>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</si>
  <si>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</si>
  <si>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</si>
  <si>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</si>
  <si>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</si>
  <si>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</si>
  <si>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</si>
  <si>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</si>
  <si>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</si>
  <si>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</si>
  <si>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</si>
  <si>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</si>
  <si>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</si>
  <si>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</si>
  <si>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</si>
  <si>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</si>
  <si>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</si>
  <si>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</si>
  <si>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</si>
  <si>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</si>
  <si>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</si>
  <si>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</si>
  <si>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</si>
  <si>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</si>
  <si>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</si>
  <si>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</si>
  <si>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</si>
  <si>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</si>
  <si>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</si>
  <si>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</si>
  <si>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</si>
  <si>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</si>
  <si>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</si>
  <si>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</si>
  <si>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</si>
  <si>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</si>
  <si>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</si>
  <si>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</si>
  <si>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</si>
  <si>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</si>
  <si>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</si>
  <si>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</si>
  <si>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</si>
  <si>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</si>
  <si>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</si>
  <si>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</si>
  <si>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</si>
  <si>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</si>
  <si>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</si>
  <si>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</si>
  <si>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</si>
  <si>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</si>
  <si>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</si>
  <si>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</si>
  <si>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</si>
  <si>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</si>
  <si>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</si>
  <si>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</si>
  <si>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</si>
  <si>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</si>
  <si>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</si>
  <si>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</si>
  <si>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</si>
  <si>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</si>
  <si>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</si>
  <si>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</si>
  <si>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</si>
  <si>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</si>
  <si>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</si>
  <si>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</si>
  <si>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</si>
  <si>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</si>
  <si>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</si>
  <si>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</si>
  <si>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</si>
  <si>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</si>
  <si>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</si>
  <si>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</si>
  <si>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</si>
  <si>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</si>
  <si>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</si>
  <si>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</si>
  <si>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</si>
  <si>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</si>
  <si>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</si>
  <si>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</si>
  <si>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</si>
  <si>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</si>
  <si>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</si>
  <si>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</si>
  <si>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</si>
  <si>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</si>
  <si>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</si>
  <si>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</si>
  <si>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</si>
  <si>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</si>
  <si>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</si>
  <si>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</si>
  <si>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</si>
  <si>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</si>
  <si>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</si>
  <si>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</si>
  <si>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</si>
  <si>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</si>
  <si>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</si>
  <si>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</si>
  <si>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</si>
  <si>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</si>
  <si>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</si>
  <si>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</si>
  <si>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</si>
  <si>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</si>
  <si>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</si>
  <si>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</si>
  <si>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</si>
  <si>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</si>
  <si>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</si>
  <si>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</si>
  <si>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</si>
  <si>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</si>
  <si>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</si>
  <si>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</si>
  <si>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</si>
  <si>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</si>
  <si>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</si>
  <si>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</si>
  <si>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</si>
  <si>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</si>
  <si>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</si>
  <si>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</si>
  <si>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</si>
  <si>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</si>
  <si>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</si>
  <si>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</si>
  <si>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</si>
  <si>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</si>
  <si>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</si>
  <si>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</si>
  <si>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</si>
  <si>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</si>
  <si>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</si>
  <si>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</si>
  <si>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</si>
  <si>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</si>
  <si>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</si>
  <si>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</si>
  <si>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</si>
  <si>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</si>
  <si>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</si>
  <si>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</si>
  <si>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</si>
  <si>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</si>
  <si>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</si>
  <si>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</si>
  <si>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</si>
  <si>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</si>
  <si>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</si>
  <si>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</si>
  <si>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</si>
  <si>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</si>
  <si>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</si>
  <si>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</si>
  <si>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</si>
  <si>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</si>
  <si>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</si>
  <si>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</si>
  <si>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</si>
  <si>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</si>
  <si>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</si>
  <si>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</si>
  <si>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</si>
  <si>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</si>
  <si>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</si>
  <si>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</si>
  <si>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</si>
  <si>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</si>
  <si>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</si>
  <si>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</si>
  <si>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</si>
  <si>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</si>
  <si>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</si>
  <si>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</si>
  <si>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</si>
  <si>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</si>
  <si>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</si>
  <si>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</si>
  <si>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</si>
  <si>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</si>
  <si>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</si>
  <si>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</si>
  <si>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</si>
  <si>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</si>
  <si>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</si>
  <si>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</si>
  <si>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</si>
  <si>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</si>
  <si>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</si>
  <si>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</si>
  <si>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</si>
  <si>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</si>
  <si>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</si>
  <si>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</si>
  <si>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</si>
  <si>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</si>
  <si>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</si>
  <si>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</si>
  <si>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</si>
  <si>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</si>
  <si>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</si>
  <si>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</si>
  <si>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</si>
  <si>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</si>
  <si>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</si>
  <si>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</si>
  <si>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</si>
  <si>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</si>
  <si>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</si>
  <si>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</si>
  <si>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</si>
  <si>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</si>
  <si>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</si>
  <si>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</si>
  <si>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</si>
  <si>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</si>
  <si>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</si>
  <si>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</si>
  <si>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</si>
  <si>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</si>
  <si>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</si>
  <si>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</si>
  <si>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</si>
  <si>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</si>
  <si>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</si>
  <si>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</si>
  <si>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</si>
  <si>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</si>
  <si>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</si>
  <si>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</si>
  <si>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</si>
  <si>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</si>
  <si>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</si>
  <si>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</si>
  <si>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</si>
  <si>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</si>
  <si>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</si>
  <si>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</si>
  <si>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</si>
  <si>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</si>
  <si>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</si>
  <si>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</si>
  <si>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</si>
  <si>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</si>
  <si>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</si>
  <si>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</si>
  <si>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</si>
  <si>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</si>
  <si>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</si>
  <si>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</si>
  <si>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</si>
  <si>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</si>
  <si>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</si>
  <si>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</si>
  <si>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</si>
  <si>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</si>
  <si>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</si>
  <si>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</si>
  <si>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</si>
  <si>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</si>
  <si>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</si>
  <si>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</si>
  <si>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</si>
  <si>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</si>
  <si>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</si>
  <si>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</si>
  <si>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</si>
  <si>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</si>
  <si>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</si>
  <si>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</si>
  <si>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</si>
  <si>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</si>
  <si>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</si>
  <si>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</si>
  <si>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</si>
  <si>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</si>
  <si>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</si>
  <si>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</si>
  <si>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</si>
  <si>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</si>
  <si>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</si>
  <si>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</si>
  <si>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</si>
  <si>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</si>
  <si>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</si>
  <si>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</si>
  <si>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</si>
  <si>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</si>
  <si>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</si>
  <si>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</si>
  <si>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</si>
  <si>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</si>
  <si>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</si>
  <si>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</si>
  <si>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</si>
  <si>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</si>
  <si>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</si>
  <si>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</si>
  <si>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</si>
  <si>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</si>
  <si>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</si>
  <si>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</si>
  <si>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</si>
  <si>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</si>
  <si>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</si>
  <si>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</si>
  <si>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</si>
  <si>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</si>
  <si>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</si>
  <si>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</si>
  <si>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</si>
  <si>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</si>
  <si>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</si>
  <si>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</si>
  <si>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</si>
  <si>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</si>
  <si>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</si>
  <si>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</si>
  <si>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</si>
  <si>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</si>
  <si>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</si>
  <si>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</si>
  <si>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</si>
  <si>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</si>
  <si>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</si>
  <si>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</si>
  <si>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</si>
  <si>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</si>
  <si>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</si>
  <si>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</si>
  <si>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</si>
  <si>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</si>
  <si>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</si>
  <si>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</si>
  <si>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</si>
  <si>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</si>
  <si>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</si>
  <si>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</si>
  <si>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</si>
  <si>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</si>
  <si>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</si>
  <si>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</si>
  <si>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</si>
  <si>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</si>
  <si>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</si>
  <si>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</si>
  <si>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</si>
  <si>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</si>
  <si>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</si>
  <si>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</si>
  <si>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</si>
  <si>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</si>
  <si>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</si>
  <si>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</si>
  <si>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</si>
  <si>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</si>
  <si>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</si>
  <si>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</si>
  <si>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</si>
  <si>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</si>
  <si>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</si>
  <si>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</si>
  <si>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</si>
  <si>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</si>
  <si>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</si>
  <si>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</si>
  <si>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</si>
  <si>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</si>
  <si>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</si>
  <si>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</si>
  <si>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</si>
  <si>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</si>
  <si>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</si>
  <si>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</si>
  <si>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</si>
  <si>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</si>
  <si>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</si>
  <si>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</si>
  <si>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</si>
  <si>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</si>
  <si>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</si>
  <si>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</si>
  <si>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</si>
  <si>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</si>
  <si>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</si>
  <si>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</si>
  <si>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</si>
  <si>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</si>
  <si>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</si>
  <si>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</si>
  <si>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</si>
  <si>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</si>
  <si>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</si>
  <si>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</si>
  <si>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</si>
  <si>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</si>
  <si>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</si>
  <si>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</si>
  <si>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</si>
  <si>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</si>
  <si>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</si>
  <si>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</si>
  <si>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</si>
  <si>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</si>
  <si>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</si>
  <si>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</si>
  <si>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</si>
  <si>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</si>
  <si>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</si>
  <si>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</si>
  <si>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</si>
  <si>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</si>
  <si>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</si>
  <si>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</si>
  <si>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</si>
  <si>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</si>
  <si>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</si>
  <si>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</si>
  <si>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</si>
  <si>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</si>
  <si>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</si>
  <si>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</si>
  <si>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</si>
  <si>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</si>
  <si>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</si>
  <si>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</si>
  <si>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</si>
  <si>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</si>
  <si>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</si>
  <si>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</si>
  <si>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</si>
  <si>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</si>
  <si>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</si>
  <si>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</si>
  <si>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</si>
  <si>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</si>
  <si>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</si>
  <si>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</si>
  <si>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</si>
  <si>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</si>
  <si>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</si>
  <si>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</si>
  <si>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</si>
  <si>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</si>
  <si>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</si>
  <si>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</si>
  <si>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</si>
  <si>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</si>
  <si>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</si>
  <si>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</si>
  <si>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</si>
  <si>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</si>
  <si>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</si>
  <si>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</si>
  <si>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</si>
  <si>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</si>
  <si>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</si>
  <si>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</si>
  <si>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</si>
  <si>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</si>
  <si>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</si>
  <si>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</si>
  <si>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</si>
  <si>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</si>
  <si>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</si>
  <si>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</si>
  <si>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</si>
  <si>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</si>
  <si>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</si>
  <si>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</si>
  <si>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</si>
  <si>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</si>
  <si>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</si>
  <si>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</si>
  <si>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</si>
  <si>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</si>
  <si>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</si>
  <si>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</si>
  <si>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</si>
  <si>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</si>
  <si>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</si>
  <si>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</si>
  <si>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</si>
  <si>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</si>
  <si>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</si>
  <si>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</si>
  <si>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</si>
  <si>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</si>
  <si>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</si>
  <si>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</si>
  <si>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</si>
  <si>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</si>
  <si>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</si>
  <si>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</si>
  <si>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</si>
  <si>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</si>
  <si>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</si>
  <si>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</si>
  <si>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</si>
  <si>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</si>
  <si>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</si>
  <si>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</si>
  <si>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</si>
  <si>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</si>
  <si>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</si>
  <si>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</si>
  <si>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</si>
  <si>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</si>
  <si>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</si>
  <si>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</si>
  <si>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</si>
  <si>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</si>
  <si>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</si>
  <si>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</si>
  <si>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</si>
  <si>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</si>
  <si>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</si>
  <si>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</si>
  <si>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</si>
  <si>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</si>
  <si>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</si>
  <si>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</si>
  <si>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</si>
  <si>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</si>
  <si>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</si>
  <si>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</si>
  <si>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</si>
  <si>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</si>
  <si>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</si>
  <si>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</si>
  <si>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</si>
  <si>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</si>
  <si>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</si>
  <si>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</si>
  <si>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</si>
  <si>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</si>
  <si>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</si>
  <si>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</si>
  <si>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</si>
  <si>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</si>
  <si>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</si>
  <si>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</si>
  <si>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</si>
  <si>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</si>
  <si>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</si>
  <si>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</si>
  <si>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</si>
  <si>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</si>
  <si>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</si>
  <si>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</si>
  <si>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</si>
  <si>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</si>
  <si>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</si>
  <si>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</si>
  <si>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</si>
  <si>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</si>
  <si>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</si>
  <si>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</si>
  <si>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</si>
  <si>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</si>
  <si>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</si>
  <si>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</si>
  <si>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</si>
  <si>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</si>
  <si>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</si>
  <si>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</si>
  <si>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</si>
  <si>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</si>
  <si>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</si>
  <si>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</si>
  <si>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</si>
  <si>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</si>
  <si>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</si>
  <si>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</si>
  <si>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</si>
  <si>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</si>
  <si>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</si>
  <si>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</si>
  <si>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</si>
  <si>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</si>
  <si>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</si>
  <si>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</si>
  <si>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</si>
  <si>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</si>
  <si>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</si>
  <si>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</si>
  <si>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</si>
  <si>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</si>
  <si>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</si>
  <si>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</si>
  <si>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</si>
  <si>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</si>
  <si>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</si>
  <si>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</si>
  <si>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</si>
  <si>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</si>
  <si>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</si>
  <si>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</si>
  <si>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</si>
  <si>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</si>
  <si>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</si>
  <si>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</si>
  <si>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</si>
  <si>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</si>
  <si>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</si>
  <si>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</si>
  <si>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</si>
  <si>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</si>
  <si>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</si>
  <si>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</si>
  <si>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</si>
  <si>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</si>
  <si>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</si>
  <si>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</si>
  <si>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</si>
  <si>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</si>
  <si>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</si>
  <si>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</si>
  <si>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</si>
  <si>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</si>
  <si>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</si>
  <si>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</si>
  <si>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</si>
  <si>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</si>
  <si>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</si>
  <si>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</si>
  <si>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</si>
  <si>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</si>
  <si>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</si>
  <si>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</si>
  <si>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</si>
  <si>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</si>
  <si>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</si>
  <si>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</si>
  <si>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</si>
  <si>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</si>
  <si>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</si>
  <si>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</si>
  <si>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</si>
  <si>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</si>
  <si>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</si>
  <si>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</si>
  <si>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</si>
  <si>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</si>
  <si>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</si>
  <si>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</si>
  <si>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</si>
  <si>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</si>
  <si>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</si>
  <si>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</si>
  <si>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</si>
  <si>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</si>
  <si>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</si>
  <si>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</si>
  <si>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</si>
  <si>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</si>
  <si>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</si>
  <si>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</si>
  <si>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</si>
  <si>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</si>
  <si>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</si>
  <si>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</si>
  <si>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</si>
  <si>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</si>
  <si>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</si>
  <si>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</si>
  <si>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</si>
  <si>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</si>
  <si>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</si>
  <si>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</si>
  <si>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</si>
  <si>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</si>
  <si>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</si>
  <si>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</si>
  <si>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</si>
  <si>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</si>
  <si>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</si>
  <si>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</si>
  <si>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</si>
  <si>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</si>
  <si>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</si>
  <si>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</si>
  <si>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</si>
  <si>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</si>
  <si>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</si>
  <si>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</si>
  <si>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</si>
  <si>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</si>
  <si>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</si>
  <si>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</si>
  <si>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</si>
  <si>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</si>
  <si>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</si>
  <si>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</si>
  <si>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</si>
  <si>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</si>
  <si>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</si>
  <si>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</si>
  <si>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</si>
  <si>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</si>
  <si>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</si>
  <si>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</si>
  <si>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</si>
  <si>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</si>
  <si>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</si>
  <si>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</si>
  <si>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</si>
  <si>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</si>
  <si>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</si>
  <si>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</si>
  <si>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</si>
  <si>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</si>
  <si>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</si>
  <si>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</si>
  <si>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</si>
  <si>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</si>
  <si>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</si>
  <si>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</si>
  <si>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</si>
  <si>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</si>
  <si>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</si>
  <si>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</si>
  <si>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</si>
  <si>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</si>
  <si>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</si>
  <si>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</si>
  <si>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</si>
  <si>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</si>
  <si>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</si>
  <si>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</si>
  <si>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</si>
  <si>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</si>
  <si>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</si>
  <si>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</si>
  <si>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</si>
  <si>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</si>
  <si>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</si>
  <si>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</si>
  <si>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</si>
  <si>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</si>
  <si>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</si>
  <si>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</si>
  <si>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</si>
  <si>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</si>
  <si>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</si>
  <si>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</si>
  <si>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</si>
  <si>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</si>
  <si>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</si>
  <si>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</si>
  <si>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</si>
  <si>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</si>
  <si>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</si>
  <si>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</si>
  <si>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</si>
  <si>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</si>
  <si>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</si>
  <si>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</si>
  <si>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</si>
  <si>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</si>
  <si>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</si>
  <si>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</si>
  <si>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</si>
  <si>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</si>
  <si>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</si>
  <si>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</si>
  <si>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</si>
  <si>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</si>
  <si>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</si>
  <si>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</si>
  <si>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</si>
  <si>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</si>
  <si>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</si>
  <si>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</si>
  <si>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</si>
  <si>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</si>
  <si>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</si>
  <si>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</si>
  <si>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</si>
  <si>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</si>
  <si>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</si>
  <si>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</si>
  <si>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</si>
  <si>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</si>
  <si>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</si>
  <si>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</si>
  <si>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</si>
  <si>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</si>
  <si>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</si>
  <si>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</si>
  <si>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</si>
  <si>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</si>
  <si>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</si>
  <si>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</si>
  <si>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</si>
  <si>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</si>
  <si>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</si>
  <si>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</si>
  <si>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</si>
  <si>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</si>
  <si>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</si>
  <si>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</si>
  <si>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</si>
  <si>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</si>
  <si>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</si>
  <si>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</si>
  <si>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</si>
  <si>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</si>
  <si>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</si>
  <si>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</si>
  <si>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</si>
  <si>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</si>
  <si>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</si>
  <si>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</si>
  <si>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</si>
  <si>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</si>
  <si>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</si>
  <si>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</si>
  <si>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</si>
  <si>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</si>
  <si>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</si>
  <si>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</si>
  <si>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</si>
  <si>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</si>
  <si>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</si>
  <si>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</si>
  <si>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</si>
  <si>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</si>
  <si>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</si>
  <si>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</si>
  <si>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</si>
  <si>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</si>
  <si>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</si>
  <si>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</si>
  <si>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</si>
  <si>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</si>
  <si>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</si>
  <si>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</si>
  <si>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</si>
  <si>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</si>
  <si>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</si>
  <si>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</si>
  <si>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</si>
  <si>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</si>
  <si>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</si>
  <si>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</si>
  <si>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</si>
  <si>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</si>
  <si>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</si>
  <si>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</si>
  <si>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</si>
  <si>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</si>
  <si>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</si>
  <si>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</si>
  <si>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</si>
  <si>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</si>
  <si>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</si>
  <si>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</si>
  <si>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</si>
  <si>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</si>
  <si>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</si>
  <si>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</si>
  <si>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</si>
  <si>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</si>
  <si>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</si>
  <si>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</si>
  <si>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</si>
  <si>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</si>
  <si>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</si>
  <si>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</si>
  <si>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</si>
  <si>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</si>
  <si>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</si>
  <si>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</si>
  <si>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</si>
  <si>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</si>
  <si>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</si>
  <si>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</si>
  <si>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</si>
  <si>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</si>
  <si>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</si>
  <si>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</si>
  <si>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</si>
  <si>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</si>
  <si>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</si>
  <si>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</si>
  <si>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</si>
  <si>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</si>
  <si>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</si>
  <si>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</si>
  <si>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</si>
  <si>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</si>
  <si>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</si>
  <si>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</si>
  <si>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</si>
  <si>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</si>
  <si>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</si>
  <si>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</si>
  <si>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</si>
  <si>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</si>
  <si>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</si>
  <si>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</si>
  <si>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</si>
  <si>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</si>
  <si>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</si>
  <si>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</si>
  <si>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</si>
  <si>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</si>
  <si>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</si>
  <si>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</si>
  <si>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</si>
  <si>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</si>
  <si>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</si>
  <si>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</si>
  <si>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</si>
  <si>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</si>
  <si>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</si>
  <si>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</si>
  <si>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</si>
  <si>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</si>
  <si>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</si>
  <si>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</si>
  <si>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</si>
  <si>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</si>
  <si>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</si>
  <si>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</si>
  <si>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</si>
  <si>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</si>
  <si>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</si>
  <si>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</si>
  <si>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</si>
  <si>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</si>
  <si>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</si>
  <si>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</si>
  <si>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</si>
  <si>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</si>
  <si>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</si>
  <si>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</si>
  <si>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</si>
  <si>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</si>
  <si>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</si>
  <si>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</si>
  <si>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</si>
  <si>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</si>
  <si>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</si>
  <si>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</si>
  <si>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</si>
  <si>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</si>
  <si>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</si>
  <si>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</si>
  <si>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</si>
  <si>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</si>
  <si>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</si>
  <si>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</si>
  <si>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</si>
  <si>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</si>
  <si>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</si>
  <si>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</si>
  <si>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</si>
  <si>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</si>
  <si>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</si>
  <si>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</si>
  <si>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</si>
  <si>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</si>
  <si>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</si>
  <si>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</si>
  <si>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</si>
  <si>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</si>
  <si>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</si>
  <si>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</si>
  <si>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</si>
  <si>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</si>
  <si>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</si>
  <si>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</si>
  <si>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</si>
  <si>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</si>
  <si>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</si>
  <si>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</si>
  <si>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</si>
  <si>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</si>
  <si>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</si>
  <si>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</si>
  <si>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</si>
  <si>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</si>
  <si>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</si>
  <si>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</si>
  <si>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</si>
  <si>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</si>
  <si>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</si>
  <si>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</si>
  <si>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</si>
  <si>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</si>
  <si>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</si>
  <si>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</si>
  <si>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</si>
  <si>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</si>
  <si>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</si>
  <si>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</si>
  <si>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</si>
  <si>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</si>
  <si>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</si>
  <si>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</si>
  <si>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</si>
  <si>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</si>
  <si>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</si>
  <si>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</si>
  <si>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</si>
  <si>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</si>
  <si>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</si>
  <si>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</si>
  <si>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</si>
  <si>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</si>
  <si>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</si>
  <si>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</si>
  <si>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</si>
  <si>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</si>
  <si>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</si>
  <si>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</si>
  <si>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</si>
  <si>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</si>
  <si>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</si>
  <si>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</si>
  <si>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</si>
  <si>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</si>
  <si>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</si>
  <si>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</si>
  <si>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</si>
  <si>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</si>
  <si>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</si>
  <si>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</si>
  <si>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</si>
  <si>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</si>
  <si>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</si>
  <si>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</si>
  <si>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</si>
  <si>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</si>
  <si>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</si>
  <si>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</si>
  <si>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</si>
  <si>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</si>
  <si>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</si>
  <si>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</si>
  <si>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</si>
  <si>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</si>
  <si>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</si>
  <si>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</si>
  <si>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</si>
  <si>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</si>
  <si>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</si>
  <si>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</si>
  <si>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</si>
  <si>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</si>
  <si>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</si>
  <si>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</si>
  <si>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</si>
  <si>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</si>
  <si>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</si>
  <si>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</si>
  <si>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</si>
  <si>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</si>
  <si>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</si>
  <si>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</si>
  <si>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</si>
  <si>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</si>
  <si>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</si>
  <si>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</si>
  <si>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</si>
  <si>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</si>
  <si>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</si>
  <si>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</si>
  <si>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</si>
  <si>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</si>
  <si>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</si>
  <si>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</si>
  <si>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</si>
  <si>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</si>
  <si>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</si>
  <si>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</si>
  <si>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</si>
  <si>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</si>
  <si>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</si>
  <si>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</si>
  <si>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</si>
  <si>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</si>
  <si>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</si>
  <si>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</si>
  <si>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</si>
  <si>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</si>
  <si>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</si>
  <si>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</si>
  <si>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</si>
  <si>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</si>
  <si>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</si>
  <si>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</si>
  <si>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</si>
  <si>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</si>
  <si>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</si>
  <si>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</si>
  <si>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</si>
  <si>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</si>
  <si>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</si>
  <si>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</si>
  <si>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</si>
  <si>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</si>
  <si>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</si>
  <si>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</si>
  <si>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</si>
  <si>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</si>
  <si>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</si>
  <si>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</si>
  <si>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</si>
  <si>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</si>
  <si>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</si>
  <si>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</si>
  <si>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</si>
  <si>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</si>
  <si>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</si>
  <si>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</si>
  <si>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</si>
  <si>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</si>
  <si>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</si>
  <si>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</si>
  <si>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</si>
  <si>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</si>
  <si>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</si>
  <si>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</si>
  <si>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</si>
  <si>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</si>
  <si>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</si>
  <si>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</si>
  <si>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</si>
  <si>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</si>
  <si>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</si>
  <si>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</si>
  <si>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</si>
  <si>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</si>
  <si>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</si>
  <si>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</si>
  <si>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</si>
  <si>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</si>
  <si>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</si>
  <si>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</si>
  <si>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</si>
  <si>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</si>
  <si>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</si>
  <si>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</si>
  <si>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</si>
  <si>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</si>
  <si>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</si>
  <si>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</si>
  <si>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</si>
  <si>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</si>
  <si>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</si>
  <si>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</si>
  <si>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</si>
  <si>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</si>
  <si>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</si>
  <si>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</si>
  <si>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</si>
  <si>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</si>
  <si>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</si>
  <si>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</si>
  <si>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</si>
  <si>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</si>
  <si>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</si>
  <si>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</si>
  <si>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</si>
  <si>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</si>
  <si>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</si>
  <si>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</si>
  <si>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</si>
  <si>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</si>
  <si>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</si>
  <si>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</si>
  <si>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</si>
  <si>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</si>
  <si>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</si>
  <si>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</si>
  <si>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</si>
  <si>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</si>
  <si>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</si>
  <si>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</si>
  <si>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</si>
  <si>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</si>
  <si>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</si>
  <si>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</si>
  <si>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</si>
  <si>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</si>
  <si>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</si>
  <si>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</si>
  <si>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</si>
  <si>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</si>
  <si>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</si>
  <si>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</si>
  <si>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</si>
  <si>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</si>
  <si>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</si>
  <si>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</si>
  <si>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</si>
  <si>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</si>
  <si>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</si>
  <si>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</si>
  <si>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</si>
  <si>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</si>
  <si>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</si>
  <si>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</si>
  <si>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</si>
  <si>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</si>
  <si>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</si>
  <si>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</si>
  <si>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</si>
  <si>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</si>
  <si>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</si>
  <si>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</si>
  <si>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</si>
  <si>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</si>
  <si>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</si>
  <si>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</si>
  <si>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</si>
  <si>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</si>
  <si>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</si>
  <si>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</si>
  <si>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</si>
  <si>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</si>
  <si>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</si>
  <si>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</si>
  <si>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</si>
  <si>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</si>
  <si>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</si>
  <si>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</si>
  <si>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</si>
  <si>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</si>
  <si>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</si>
  <si>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</si>
  <si>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</si>
  <si>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</si>
  <si>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</si>
  <si>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</si>
  <si>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</si>
  <si>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</si>
  <si>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</si>
  <si>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</si>
  <si>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</si>
  <si>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</si>
  <si>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</si>
  <si>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</si>
  <si>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</si>
  <si>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</si>
  <si>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</si>
  <si>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</si>
  <si>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</si>
  <si>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</si>
  <si>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</si>
  <si>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</si>
  <si>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</si>
  <si>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</si>
  <si>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</si>
  <si>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</si>
  <si>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</si>
  <si>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</si>
  <si>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</si>
  <si>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</si>
  <si>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</si>
  <si>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</si>
  <si>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</si>
  <si>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</si>
  <si>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</si>
  <si>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</si>
  <si>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</si>
  <si>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</si>
  <si>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</si>
  <si>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</si>
  <si>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</si>
  <si>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</si>
  <si>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</si>
  <si>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</si>
  <si>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</si>
  <si>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</si>
  <si>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</si>
  <si>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</si>
  <si>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</si>
  <si>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</si>
  <si>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</si>
  <si>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</si>
  <si>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</si>
  <si>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</si>
  <si>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</si>
  <si>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</si>
  <si>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</si>
  <si>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</si>
  <si>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</si>
  <si>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</si>
  <si>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</si>
  <si>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</si>
  <si>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</si>
  <si>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</si>
  <si>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</si>
  <si>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</si>
  <si>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</si>
  <si>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</si>
  <si>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</si>
  <si>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</si>
  <si>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</si>
  <si>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</si>
  <si>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</si>
  <si>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</si>
  <si>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</si>
  <si>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</si>
  <si>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</si>
  <si>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</si>
  <si>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</si>
  <si>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</si>
  <si>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</si>
  <si>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</si>
  <si>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</si>
  <si>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</si>
  <si>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</si>
  <si>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</si>
  <si>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</si>
  <si>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</si>
  <si>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</si>
  <si>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</si>
  <si>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</si>
  <si>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</si>
  <si>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</si>
  <si>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</si>
  <si>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</si>
  <si>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</si>
  <si>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</si>
  <si>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</si>
  <si>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</si>
  <si>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</si>
  <si>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</si>
  <si>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</si>
  <si>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</si>
  <si>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</si>
  <si>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</si>
  <si>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</si>
  <si>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</si>
  <si>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</si>
  <si>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</si>
  <si>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</si>
  <si>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</si>
  <si>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</si>
  <si>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</si>
  <si>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</si>
  <si>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</si>
  <si>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</si>
  <si>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</si>
  <si>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</si>
  <si>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</si>
  <si>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</si>
  <si>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</si>
  <si>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</si>
  <si>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</si>
  <si>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</si>
  <si>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</si>
  <si>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</si>
  <si>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</si>
  <si>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</si>
  <si>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</si>
  <si>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</si>
  <si>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</si>
  <si>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</si>
  <si>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</si>
  <si>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</si>
  <si>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</si>
  <si>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</si>
  <si>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</si>
  <si>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</si>
  <si>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</si>
  <si>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</si>
  <si>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</si>
  <si>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</si>
  <si>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</si>
  <si>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</si>
  <si>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</si>
  <si>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</si>
  <si>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</si>
  <si>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</si>
  <si>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</si>
  <si>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</si>
  <si>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</si>
  <si>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</si>
  <si>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</si>
  <si>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</si>
  <si>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</si>
  <si>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</si>
  <si>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</si>
  <si>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</si>
  <si>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</si>
  <si>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</si>
  <si>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</si>
  <si>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</si>
  <si>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</si>
  <si>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</si>
  <si>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</si>
  <si>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</si>
  <si>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</si>
  <si>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</si>
  <si>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</si>
  <si>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</si>
  <si>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</si>
  <si>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</si>
  <si>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</si>
  <si>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</si>
  <si>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</si>
  <si>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</si>
  <si>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</si>
  <si>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</si>
  <si>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</si>
  <si>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</si>
  <si>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</si>
  <si>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</si>
  <si>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</si>
  <si>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</si>
  <si>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</si>
  <si>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</si>
  <si>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</si>
  <si>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</si>
  <si>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</si>
  <si>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</si>
  <si>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</si>
  <si>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</si>
  <si>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</si>
  <si>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</si>
  <si>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</si>
  <si>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</si>
  <si>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</si>
  <si>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</si>
  <si>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</si>
  <si>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</si>
  <si>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</si>
  <si>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</si>
  <si>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</si>
  <si>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</si>
  <si>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</si>
  <si>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</si>
  <si>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</si>
  <si>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</si>
  <si>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</si>
  <si>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</si>
  <si>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</si>
  <si>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</si>
  <si>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</si>
  <si>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</si>
  <si>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</si>
  <si>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</si>
  <si>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</si>
  <si>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</si>
  <si>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</si>
  <si>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</si>
  <si>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</si>
  <si>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</si>
  <si>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</si>
  <si>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</si>
  <si>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</si>
  <si>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</si>
  <si>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</si>
  <si>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</si>
  <si>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</si>
  <si>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</si>
  <si>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</si>
  <si>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</si>
  <si>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</si>
  <si>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</si>
  <si>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</si>
  <si>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</si>
  <si>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</si>
  <si>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</si>
  <si>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</si>
  <si>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</si>
  <si>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</si>
  <si>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</si>
  <si>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</si>
  <si>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</si>
  <si>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</si>
  <si>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</si>
  <si>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</si>
  <si>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</si>
  <si>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</si>
  <si>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</si>
  <si>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</si>
  <si>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</si>
  <si>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</si>
  <si>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</si>
  <si>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</si>
  <si>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</si>
  <si>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</si>
  <si>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</si>
  <si>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</si>
  <si>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</si>
  <si>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</si>
  <si>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</si>
  <si>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</si>
  <si>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</si>
  <si>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</si>
  <si>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</si>
  <si>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</si>
  <si>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</si>
  <si>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</si>
  <si>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</si>
  <si>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</si>
  <si>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</si>
  <si>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</si>
  <si>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</si>
  <si>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</si>
  <si>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</si>
  <si>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</si>
  <si>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</si>
  <si>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</si>
  <si>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</si>
  <si>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</si>
  <si>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</si>
  <si>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</si>
  <si>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</si>
  <si>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</si>
  <si>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</si>
  <si>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</si>
  <si>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</si>
  <si>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</si>
  <si>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</si>
  <si>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</si>
  <si>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</si>
  <si>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</si>
  <si>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</si>
  <si>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</si>
  <si>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</si>
  <si>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</si>
  <si>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</si>
  <si>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</si>
  <si>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</si>
  <si>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</si>
  <si>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</si>
  <si>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</si>
  <si>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</si>
  <si>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</si>
  <si>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</si>
  <si>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</si>
  <si>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</si>
  <si>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</si>
  <si>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</si>
  <si>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</si>
  <si>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</si>
  <si>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</si>
  <si>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</si>
  <si>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</si>
  <si>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</si>
  <si>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</si>
  <si>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</si>
  <si>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</si>
  <si>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</si>
  <si>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</si>
  <si>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</si>
  <si>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</si>
  <si>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</si>
  <si>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</si>
  <si>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</si>
  <si>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</si>
  <si>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</si>
  <si>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</si>
  <si>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</si>
  <si>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</si>
  <si>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</si>
  <si>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</si>
  <si>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</si>
  <si>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</si>
  <si>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</si>
  <si>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</si>
  <si>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</si>
  <si>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</si>
  <si>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</si>
  <si>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</si>
  <si>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</si>
  <si>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</si>
  <si>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</si>
  <si>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</si>
  <si>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</si>
  <si>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</si>
  <si>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</si>
  <si>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</si>
  <si>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</si>
  <si>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</si>
  <si>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</si>
  <si>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</si>
  <si>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</si>
  <si>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</si>
  <si>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</si>
  <si>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</si>
  <si>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</si>
  <si>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</si>
  <si>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</si>
  <si>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</si>
  <si>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</si>
  <si>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</si>
  <si>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</si>
  <si>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</si>
  <si>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</si>
  <si>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</si>
  <si>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</si>
  <si>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</si>
  <si>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</si>
  <si>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</si>
  <si>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</si>
  <si>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</si>
  <si>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</si>
  <si>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</si>
  <si>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</si>
  <si>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</si>
  <si>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</si>
  <si>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</si>
  <si>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</si>
  <si>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</si>
  <si>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</si>
  <si>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</si>
  <si>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</si>
  <si>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</si>
  <si>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</si>
  <si>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</si>
  <si>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</si>
  <si>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</si>
  <si>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</si>
  <si>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</si>
  <si>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</si>
  <si>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</si>
  <si>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</si>
  <si>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</si>
  <si>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</si>
  <si>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</si>
  <si>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</si>
  <si>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</si>
  <si>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</si>
  <si>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</si>
  <si>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</si>
  <si>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</si>
  <si>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</si>
  <si>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</si>
  <si>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</si>
  <si>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</si>
  <si>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</si>
  <si>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</si>
  <si>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</si>
  <si>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</si>
  <si>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</si>
  <si>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</si>
  <si>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</si>
  <si>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</si>
  <si>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</si>
  <si>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</si>
  <si>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</si>
  <si>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</si>
  <si>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</si>
  <si>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</si>
  <si>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</si>
  <si>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</si>
  <si>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</si>
  <si>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</si>
  <si>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</si>
  <si>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</si>
  <si>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</si>
  <si>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</si>
  <si>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</si>
  <si>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</si>
  <si>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</si>
  <si>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</si>
  <si>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</si>
  <si>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</si>
  <si>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</si>
  <si>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</si>
  <si>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</si>
  <si>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</si>
  <si>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</si>
  <si>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</si>
  <si>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</si>
  <si>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</si>
  <si>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</si>
  <si>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</si>
  <si>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</si>
  <si>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</si>
  <si>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</si>
  <si>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</si>
  <si>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</si>
  <si>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</si>
  <si>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</si>
  <si>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</si>
  <si>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</si>
  <si>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</si>
  <si>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</si>
  <si>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</si>
  <si>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</si>
  <si>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</si>
  <si>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</si>
  <si>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</si>
  <si>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</si>
  <si>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</si>
  <si>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</si>
  <si>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</si>
  <si>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</si>
  <si>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</si>
  <si>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</si>
  <si>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</si>
  <si>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</si>
  <si>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</si>
  <si>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</si>
  <si>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</si>
  <si>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</si>
  <si>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</si>
  <si>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</si>
  <si>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</si>
  <si>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</si>
  <si>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</si>
  <si>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</si>
  <si>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</si>
  <si>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</si>
  <si>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</si>
  <si>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</si>
  <si>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</si>
  <si>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</si>
  <si>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</si>
  <si>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</si>
  <si>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</si>
  <si>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</si>
  <si>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</si>
  <si>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</si>
  <si>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</si>
  <si>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</si>
  <si>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</si>
  <si>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</si>
  <si>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</si>
  <si>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</si>
  <si>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</si>
  <si>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</si>
  <si>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</si>
  <si>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</si>
  <si>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</si>
  <si>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</si>
  <si>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</si>
  <si>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</si>
  <si>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</si>
  <si>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</si>
  <si>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</si>
  <si>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</si>
  <si>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</si>
  <si>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</si>
  <si>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</si>
  <si>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</si>
  <si>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</si>
  <si>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</si>
  <si>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</si>
  <si>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</si>
  <si>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</si>
  <si>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</si>
  <si>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</si>
  <si>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</si>
  <si>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</si>
  <si>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</si>
  <si>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</si>
  <si>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</si>
  <si>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</si>
  <si>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</si>
  <si>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</si>
  <si>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</si>
  <si>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</si>
  <si>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</si>
  <si>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</si>
  <si>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</si>
  <si>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</si>
  <si>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</si>
  <si>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</si>
  <si>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</si>
  <si>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</si>
  <si>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</si>
  <si>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</si>
  <si>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</si>
  <si>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</si>
  <si>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</si>
  <si>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</si>
  <si>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</si>
  <si>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</si>
  <si>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</si>
  <si>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</si>
  <si>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</si>
  <si>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</si>
  <si>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</si>
  <si>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</si>
  <si>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</si>
  <si>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</si>
  <si>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</si>
  <si>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</si>
  <si>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</si>
  <si>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</si>
  <si>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</si>
  <si>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</si>
  <si>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</si>
  <si>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</si>
  <si>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</si>
  <si>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</si>
  <si>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</si>
  <si>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</si>
  <si>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</si>
  <si>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</si>
  <si>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</si>
  <si>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</si>
  <si>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</si>
  <si>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</si>
  <si>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</si>
  <si>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</si>
  <si>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</si>
  <si>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</si>
  <si>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</si>
  <si>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</si>
  <si>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</si>
  <si>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</si>
  <si>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</si>
  <si>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</si>
  <si>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</si>
  <si>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</si>
  <si>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</si>
  <si>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</si>
  <si>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</si>
  <si>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</si>
  <si>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</si>
  <si>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</si>
  <si>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</si>
  <si>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</si>
  <si>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</si>
  <si>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</si>
  <si>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</si>
  <si>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</si>
  <si>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</si>
  <si>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</si>
  <si>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</si>
  <si>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</si>
  <si>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</si>
  <si>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</si>
  <si>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</si>
  <si>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</si>
  <si>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</si>
  <si>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</si>
  <si>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</si>
  <si>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</si>
  <si>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</si>
  <si>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</si>
  <si>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</si>
  <si>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</si>
  <si>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</si>
  <si>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</si>
  <si>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</si>
  <si>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</si>
  <si>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</si>
  <si>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</si>
  <si>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</si>
  <si>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</si>
  <si>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</si>
  <si>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</si>
  <si>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</si>
  <si>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</si>
  <si>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</si>
  <si>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</si>
  <si>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</si>
  <si>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</si>
  <si>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</si>
  <si>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</si>
  <si>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</si>
  <si>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</si>
  <si>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</si>
  <si>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</si>
  <si>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</si>
  <si>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</si>
  <si>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</si>
  <si>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</si>
  <si>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</si>
  <si>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</si>
  <si>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</si>
  <si>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</si>
  <si>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</si>
  <si>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</si>
  <si>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</si>
  <si>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</si>
  <si>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</si>
  <si>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</si>
  <si>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</si>
  <si>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</si>
  <si>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</si>
  <si>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</si>
  <si>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</si>
  <si>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</si>
  <si>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</si>
  <si>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</si>
  <si>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</si>
  <si>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</si>
  <si>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</si>
  <si>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</si>
  <si>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</si>
  <si>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</si>
  <si>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</si>
  <si>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</si>
  <si>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</si>
  <si>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</si>
  <si>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</si>
  <si>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</si>
  <si>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</si>
  <si>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</si>
  <si>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</si>
  <si>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</si>
  <si>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</si>
  <si>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</si>
  <si>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</si>
  <si>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</si>
  <si>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</si>
  <si>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</si>
  <si>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</si>
  <si>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</si>
  <si>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</si>
  <si>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</si>
  <si>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</si>
  <si>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</si>
  <si>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</si>
  <si>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</si>
  <si>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</si>
  <si>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</si>
  <si>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</si>
  <si>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</si>
  <si>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</si>
  <si>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</si>
  <si>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</si>
  <si>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</si>
  <si>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</si>
  <si>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</si>
  <si>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</si>
  <si>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</si>
  <si>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</si>
  <si>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</si>
  <si>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</si>
  <si>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</si>
  <si>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</si>
  <si>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</si>
  <si>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</si>
  <si>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</si>
  <si>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</si>
  <si>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</si>
  <si>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</si>
  <si>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</si>
  <si>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</si>
  <si>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</si>
  <si>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</si>
  <si>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</si>
  <si>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</si>
  <si>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</si>
  <si>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</si>
  <si>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</si>
  <si>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</si>
  <si>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</si>
  <si>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</si>
  <si>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</si>
  <si>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</si>
  <si>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</si>
  <si>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</si>
  <si>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</si>
  <si>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</si>
  <si>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</si>
  <si>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</si>
  <si>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</si>
  <si>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</si>
  <si>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</si>
  <si>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</si>
  <si>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</si>
  <si>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</si>
  <si>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</si>
  <si>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</si>
  <si>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</si>
  <si>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</si>
  <si>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</si>
  <si>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</si>
  <si>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</si>
  <si>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</si>
  <si>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</si>
  <si>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</si>
  <si>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</si>
  <si>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</si>
  <si>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</si>
  <si>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</si>
  <si>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</si>
  <si>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</si>
  <si>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</si>
  <si>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</si>
  <si>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</si>
  <si>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</si>
  <si>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</si>
  <si>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</si>
  <si>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</si>
  <si>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</si>
  <si>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</si>
  <si>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</si>
  <si>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</si>
  <si>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</si>
  <si>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</si>
  <si>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</si>
  <si>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</si>
  <si>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</si>
  <si>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</si>
  <si>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</si>
  <si>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</si>
  <si>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</si>
  <si>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</si>
  <si>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</si>
  <si>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</si>
  <si>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</si>
  <si>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</si>
  <si>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</si>
  <si>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</si>
  <si>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</si>
  <si>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</si>
  <si>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</si>
  <si>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</si>
  <si>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</si>
  <si>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</si>
  <si>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</si>
  <si>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</si>
  <si>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</si>
  <si>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</si>
  <si>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</si>
  <si>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</si>
  <si>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</si>
  <si>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</si>
  <si>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</si>
  <si>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</si>
  <si>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</si>
  <si>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</si>
  <si>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</si>
  <si>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</si>
  <si>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</si>
  <si>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</si>
  <si>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</si>
  <si>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</si>
  <si>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</si>
  <si>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</si>
  <si>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</si>
  <si>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</si>
  <si>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</si>
  <si>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</si>
  <si>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</si>
  <si>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</si>
  <si>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</si>
  <si>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</si>
  <si>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</si>
  <si>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</si>
  <si>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</si>
  <si>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</si>
  <si>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</si>
  <si>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</si>
  <si>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</si>
  <si>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</si>
  <si>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</si>
  <si>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</si>
  <si>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</si>
  <si>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</si>
  <si>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</si>
  <si>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</si>
  <si>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</si>
  <si>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</si>
  <si>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</si>
  <si>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</si>
  <si>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</si>
  <si>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</si>
  <si>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</si>
  <si>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</si>
  <si>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</si>
  <si>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</si>
  <si>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</si>
  <si>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</si>
  <si>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</si>
  <si>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</si>
  <si>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</si>
  <si>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</si>
  <si>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</si>
  <si>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</si>
  <si>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</si>
  <si>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</si>
  <si>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</si>
  <si>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</si>
  <si>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</si>
  <si>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</si>
  <si>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</si>
  <si>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</si>
  <si>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</si>
  <si>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</si>
  <si>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</si>
  <si>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</si>
  <si>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</si>
  <si>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</si>
  <si>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</si>
  <si>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</si>
  <si>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</si>
  <si>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</si>
  <si>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</si>
  <si>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</si>
  <si>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</si>
  <si>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</si>
  <si>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</si>
  <si>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</si>
  <si>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</si>
  <si>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</si>
  <si>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</si>
  <si>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</si>
  <si>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</si>
  <si>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</si>
  <si>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</si>
  <si>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</si>
  <si>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</si>
  <si>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</si>
  <si>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</si>
  <si>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</si>
  <si>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</si>
  <si>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</si>
  <si>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</si>
  <si>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</si>
  <si>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</si>
  <si>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</si>
  <si>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</si>
  <si>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</si>
  <si>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</si>
  <si>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</si>
  <si>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</si>
  <si>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</si>
  <si>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</si>
  <si>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</si>
  <si>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</si>
  <si>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</si>
  <si>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</si>
  <si>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</si>
  <si>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</si>
  <si>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</si>
  <si>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</si>
  <si>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</si>
  <si>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</si>
  <si>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</si>
  <si>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</si>
  <si>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</si>
  <si>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</si>
  <si>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</si>
  <si>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</si>
  <si>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</si>
  <si>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</si>
  <si>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</si>
  <si>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</si>
  <si>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</si>
  <si>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</si>
  <si>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</si>
  <si>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</si>
  <si>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</si>
  <si>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</si>
  <si>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</si>
  <si>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</si>
  <si>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</si>
  <si>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</si>
  <si>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</si>
  <si>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</si>
  <si>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</si>
  <si>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</si>
  <si>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</si>
  <si>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</si>
  <si>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</si>
  <si>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</si>
  <si>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</si>
  <si>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</si>
  <si>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</si>
  <si>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</si>
  <si>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</si>
  <si>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</si>
  <si>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</si>
  <si>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</si>
  <si>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</si>
  <si>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</si>
  <si>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</si>
  <si>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</si>
  <si>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</si>
  <si>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</si>
  <si>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</si>
  <si>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</si>
  <si>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</si>
  <si>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</si>
  <si>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</si>
  <si>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</si>
  <si>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</si>
  <si>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</si>
  <si>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</si>
  <si>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</si>
  <si>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</si>
  <si>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</si>
  <si>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</si>
  <si>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</si>
  <si>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</si>
  <si>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</si>
  <si>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</si>
  <si>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</si>
  <si>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</si>
  <si>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</si>
  <si>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</si>
  <si>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</si>
  <si>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</si>
  <si>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</si>
  <si>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</si>
  <si>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</si>
  <si>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</si>
  <si>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</si>
  <si>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</si>
  <si>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</si>
  <si>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</si>
  <si>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</si>
  <si>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</si>
  <si>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</si>
  <si>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</si>
  <si>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</si>
  <si>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</si>
  <si>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</si>
  <si>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</si>
  <si>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</si>
  <si>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</si>
  <si>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</si>
  <si>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</si>
  <si>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</si>
  <si>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</si>
  <si>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</si>
  <si>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</si>
  <si>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</si>
  <si>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</si>
  <si>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</si>
  <si>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</si>
  <si>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</si>
  <si>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</si>
  <si>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</si>
  <si>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</si>
  <si>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</si>
  <si>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</si>
  <si>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</si>
  <si>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</si>
  <si>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</si>
  <si>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</si>
  <si>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</si>
  <si>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</si>
  <si>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</si>
  <si>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</si>
  <si>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</si>
  <si>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</si>
  <si>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</si>
  <si>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</si>
  <si>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</si>
  <si>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</si>
  <si>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</si>
  <si>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</si>
  <si>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</si>
  <si>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</si>
  <si>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</si>
  <si>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</si>
  <si>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</si>
  <si>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</si>
  <si>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</si>
  <si>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</si>
  <si>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</si>
  <si>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</si>
  <si>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</si>
  <si>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</si>
  <si>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</si>
  <si>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</si>
  <si>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</si>
  <si>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</si>
  <si>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</si>
  <si>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</si>
  <si>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</si>
  <si>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</si>
  <si>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</si>
  <si>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</si>
  <si>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</si>
  <si>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</si>
  <si>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</si>
  <si>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</si>
  <si>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</si>
  <si>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</si>
  <si>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</si>
  <si>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</si>
  <si>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</si>
  <si>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</si>
  <si>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</si>
  <si>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</si>
  <si>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</si>
  <si>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</si>
  <si>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</si>
  <si>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</si>
  <si>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</si>
  <si>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</si>
  <si>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</si>
  <si>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</si>
  <si>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</si>
  <si>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</si>
  <si>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</si>
  <si>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</si>
  <si>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</si>
  <si>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</si>
  <si>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</si>
  <si>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</si>
  <si>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</si>
  <si>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</si>
  <si>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</si>
  <si>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</si>
  <si>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</si>
  <si>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</si>
  <si>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</si>
  <si>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</si>
  <si>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</si>
  <si>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</si>
  <si>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</si>
  <si>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</si>
  <si>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</si>
  <si>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</si>
  <si>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</si>
  <si>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</si>
  <si>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</si>
  <si>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</si>
  <si>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</si>
  <si>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</si>
  <si>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</si>
  <si>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</si>
  <si>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</si>
  <si>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</si>
  <si>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</si>
  <si>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</si>
  <si>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</si>
  <si>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</si>
  <si>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</si>
  <si>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</si>
  <si>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</si>
  <si>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</si>
  <si>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</si>
  <si>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</si>
  <si>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</si>
  <si>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</si>
  <si>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</si>
  <si>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</si>
  <si>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</si>
  <si>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</si>
  <si>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</si>
  <si>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</si>
  <si>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</si>
  <si>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</si>
  <si>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</si>
  <si>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</si>
  <si>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</si>
  <si>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</si>
  <si>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</si>
  <si>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</si>
  <si>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</si>
  <si>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</si>
  <si>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</si>
  <si>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</si>
  <si>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</si>
  <si>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</si>
  <si>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</si>
  <si>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</si>
  <si>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</si>
  <si>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</si>
  <si>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</si>
  <si>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</si>
  <si>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</si>
  <si>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</si>
  <si>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</si>
  <si>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</si>
  <si>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</si>
  <si>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</si>
  <si>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</si>
  <si>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</si>
  <si>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</si>
  <si>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</si>
  <si>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</si>
  <si>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</si>
  <si>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</si>
  <si>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</si>
  <si>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</si>
  <si>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</si>
  <si>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</si>
  <si>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</si>
  <si>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</si>
  <si>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</si>
  <si>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</si>
  <si>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</si>
  <si>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</si>
  <si>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</si>
  <si>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</si>
  <si>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</si>
  <si>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</si>
  <si>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</si>
  <si>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</si>
  <si>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</si>
  <si>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</si>
  <si>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</si>
  <si>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</si>
  <si>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</si>
  <si>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</si>
  <si>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</si>
  <si>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</si>
  <si>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</si>
  <si>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</si>
  <si>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</si>
  <si>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</si>
  <si>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</si>
  <si>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</si>
  <si>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</si>
  <si>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</si>
  <si>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</si>
  <si>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</si>
  <si>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</si>
  <si>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</si>
  <si>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</si>
  <si>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</si>
  <si>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</si>
  <si>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</si>
  <si>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</si>
  <si>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</si>
  <si>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</si>
  <si>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</si>
  <si>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</si>
  <si>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</si>
  <si>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</si>
  <si>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</si>
  <si>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</si>
  <si>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</si>
  <si>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</si>
  <si>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</si>
  <si>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</si>
  <si>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</si>
  <si>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</si>
  <si>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</si>
  <si>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</si>
  <si>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</si>
  <si>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</si>
  <si>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</si>
  <si>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</si>
  <si>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</si>
  <si>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</si>
  <si>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</si>
  <si>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</si>
  <si>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</si>
  <si>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</si>
  <si>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</si>
  <si>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</si>
  <si>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</si>
  <si>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</si>
  <si>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</si>
  <si>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</si>
  <si>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</si>
  <si>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</si>
  <si>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</si>
  <si>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</si>
  <si>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</si>
  <si>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</si>
  <si>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</si>
  <si>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</si>
  <si>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</si>
  <si>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</si>
  <si>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</si>
  <si>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</si>
  <si>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</si>
  <si>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</si>
  <si>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</si>
  <si>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</si>
  <si>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</si>
  <si>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</si>
  <si>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</si>
  <si>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</si>
  <si>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</si>
  <si>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</si>
  <si>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</si>
  <si>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</si>
  <si>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</si>
  <si>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</si>
  <si>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</si>
  <si>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</si>
  <si>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</si>
  <si>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</si>
  <si>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</si>
  <si>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</si>
  <si>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</si>
  <si>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</si>
  <si>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</si>
  <si>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</si>
  <si>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</si>
  <si>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</si>
  <si>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</si>
  <si>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</si>
  <si>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</si>
  <si>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</si>
  <si>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</si>
  <si>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</si>
  <si>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</si>
  <si>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</si>
  <si>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</si>
  <si>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</si>
  <si>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</si>
  <si>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</si>
  <si>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</si>
  <si>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</si>
  <si>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</si>
  <si>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</si>
  <si>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</si>
  <si>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</si>
  <si>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</si>
  <si>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</si>
  <si>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</si>
  <si>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</si>
  <si>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</si>
  <si>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</si>
  <si>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</si>
  <si>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</si>
  <si>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</si>
  <si>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</si>
  <si>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</si>
  <si>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</si>
  <si>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</si>
  <si>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</si>
  <si>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</si>
  <si>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</si>
  <si>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</si>
  <si>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</si>
  <si>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</si>
  <si>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</si>
  <si>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</si>
  <si>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</si>
  <si>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</si>
  <si>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</si>
  <si>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</si>
  <si>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</si>
  <si>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</si>
  <si>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</si>
  <si>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</si>
  <si>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</si>
  <si>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</si>
  <si>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</si>
  <si>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</si>
  <si>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</si>
  <si>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</si>
  <si>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</si>
  <si>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</si>
  <si>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</si>
  <si>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</si>
  <si>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</si>
  <si>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</si>
  <si>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</si>
  <si>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</si>
  <si>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</si>
  <si>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</si>
  <si>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</si>
  <si>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</si>
  <si>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</si>
  <si>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</si>
  <si>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</si>
  <si>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</si>
  <si>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</si>
  <si>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</si>
  <si>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</si>
  <si>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</si>
  <si>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</si>
  <si>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</si>
  <si>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</si>
  <si>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</si>
  <si>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</si>
  <si>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</si>
  <si>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</si>
  <si>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</si>
  <si>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</si>
  <si>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</si>
  <si>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</si>
  <si>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</si>
  <si>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</si>
  <si>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</si>
  <si>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</si>
  <si>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</si>
  <si>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</si>
  <si>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</si>
  <si>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</si>
  <si>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</si>
  <si>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</si>
  <si>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</si>
  <si>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</si>
  <si>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</si>
  <si>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</si>
  <si>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</si>
  <si>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</si>
  <si>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</si>
  <si>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</si>
  <si>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</si>
  <si>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</si>
  <si>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</si>
  <si>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</si>
  <si>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</si>
  <si>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</si>
  <si>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</si>
  <si>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</si>
  <si>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</si>
  <si>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</si>
  <si>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</si>
  <si>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</si>
  <si>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</si>
  <si>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</si>
  <si>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</si>
  <si>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</si>
  <si>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</si>
  <si>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</si>
  <si>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</si>
  <si>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</si>
  <si>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</si>
  <si>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</si>
  <si>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</si>
  <si>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</si>
  <si>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</si>
  <si>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</si>
  <si>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</si>
  <si>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</si>
  <si>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</si>
  <si>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</si>
  <si>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</si>
  <si>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</si>
  <si>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</si>
  <si>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</si>
  <si>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</si>
  <si>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</si>
  <si>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</si>
  <si>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</si>
  <si>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</si>
  <si>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</si>
  <si>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</si>
  <si>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</si>
  <si>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</si>
  <si>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</si>
  <si>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</si>
  <si>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</si>
  <si>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</si>
  <si>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</si>
  <si>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</si>
  <si>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</si>
  <si>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</si>
  <si>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</si>
  <si>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</si>
  <si>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</si>
  <si>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</si>
  <si>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</si>
  <si>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</si>
  <si>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</si>
  <si>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</si>
  <si>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</si>
  <si>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</si>
  <si>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</si>
  <si>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</si>
  <si>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</si>
  <si>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</si>
  <si>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</si>
  <si>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</si>
  <si>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</si>
  <si>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</si>
  <si>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</si>
  <si>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</si>
  <si>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</si>
  <si>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</si>
  <si>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</si>
  <si>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</si>
  <si>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</si>
  <si>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</si>
  <si>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</si>
  <si>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</si>
  <si>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</si>
  <si>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</si>
  <si>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</si>
  <si>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</si>
  <si>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</si>
  <si>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</si>
  <si>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</si>
  <si>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</si>
  <si>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</si>
  <si>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</si>
  <si>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</si>
  <si>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</si>
  <si>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</si>
  <si>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</si>
  <si>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</si>
  <si>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</si>
  <si>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</si>
  <si>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</si>
  <si>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</si>
  <si>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</si>
  <si>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</si>
  <si>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</si>
  <si>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</si>
  <si>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</si>
  <si>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</si>
  <si>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</si>
  <si>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</si>
  <si>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</si>
  <si>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</si>
  <si>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</si>
  <si>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</si>
  <si>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</si>
  <si>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</si>
  <si>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</si>
  <si>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</si>
  <si>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</si>
  <si>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</si>
  <si>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</si>
  <si>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</si>
  <si>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</si>
  <si>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</si>
  <si>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</si>
  <si>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</si>
  <si>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</si>
  <si>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</si>
  <si>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</si>
  <si>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</si>
  <si>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</si>
  <si>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</si>
  <si>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</si>
  <si>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</si>
  <si>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</si>
  <si>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</si>
  <si>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</si>
  <si>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</si>
  <si>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</si>
  <si>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</si>
  <si>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</si>
  <si>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</si>
  <si>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</si>
  <si>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</si>
  <si>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</si>
  <si>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</si>
  <si>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</si>
  <si>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</si>
  <si>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</si>
  <si>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</si>
  <si>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</si>
  <si>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</si>
  <si>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</si>
  <si>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</si>
  <si>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</si>
  <si>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</si>
  <si>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</si>
  <si>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</si>
  <si>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</si>
  <si>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</si>
  <si>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</si>
  <si>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</si>
  <si>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</si>
  <si>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</si>
  <si>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</si>
  <si>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</si>
  <si>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</si>
  <si>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</si>
  <si>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</si>
  <si>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</si>
  <si>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</si>
  <si>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</si>
  <si>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</si>
  <si>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</si>
  <si>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</si>
  <si>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</si>
  <si>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</si>
  <si>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</si>
  <si>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</si>
  <si>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</si>
  <si>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</si>
  <si>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</si>
  <si>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</si>
  <si>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</si>
  <si>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</si>
  <si>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</si>
  <si>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</si>
  <si>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</si>
  <si>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</si>
  <si>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</si>
  <si>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</si>
  <si>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</si>
  <si>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</si>
  <si>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</si>
  <si>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</si>
  <si>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</si>
  <si>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</si>
  <si>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</si>
  <si>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</si>
  <si>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</si>
  <si>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</si>
  <si>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</si>
  <si>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</si>
  <si>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</si>
  <si>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</si>
  <si>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</si>
  <si>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</si>
  <si>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</si>
  <si>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</si>
  <si>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</si>
  <si>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</si>
  <si>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</si>
  <si>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</si>
  <si>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</si>
  <si>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</si>
  <si>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</si>
  <si>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</si>
  <si>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</si>
  <si>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</si>
  <si>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</si>
  <si>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</si>
  <si>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</si>
  <si>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</si>
  <si>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</si>
  <si>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</si>
  <si>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</si>
  <si>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</si>
  <si>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</si>
  <si>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</si>
  <si>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</si>
  <si>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</si>
  <si>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</si>
  <si>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</si>
  <si>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</si>
  <si>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</si>
  <si>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</si>
  <si>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</si>
  <si>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</si>
  <si>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</si>
  <si>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</si>
  <si>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</si>
  <si>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</si>
  <si>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</si>
  <si>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</si>
  <si>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</si>
  <si>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</si>
  <si>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</si>
  <si>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</si>
  <si>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</si>
  <si>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</si>
  <si>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</si>
  <si>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</si>
  <si>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</si>
  <si>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</si>
  <si>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</si>
  <si>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</si>
  <si>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</si>
  <si>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</si>
  <si>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</si>
  <si>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</si>
  <si>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</si>
  <si>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</si>
  <si>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</si>
  <si>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</si>
  <si>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</si>
  <si>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</si>
  <si>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</si>
  <si>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</si>
  <si>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</si>
  <si>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</si>
  <si>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</si>
  <si>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</si>
  <si>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</si>
  <si>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</si>
  <si>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</si>
  <si>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</si>
  <si>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</si>
  <si>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</si>
  <si>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</si>
  <si>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</si>
  <si>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</si>
  <si>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</si>
  <si>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</si>
  <si>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</si>
  <si>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</si>
  <si>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</si>
  <si>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</si>
  <si>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</si>
  <si>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</si>
  <si>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</si>
  <si>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</si>
  <si>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</si>
  <si>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</si>
  <si>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</si>
  <si>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</si>
  <si>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</si>
  <si>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</si>
  <si>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</si>
  <si>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</si>
  <si>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</si>
  <si>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</si>
  <si>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</si>
  <si>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</si>
  <si>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</si>
  <si>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</si>
  <si>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</si>
  <si>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</si>
  <si>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</si>
  <si>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</si>
  <si>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</si>
  <si>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</si>
  <si>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</si>
  <si>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</si>
  <si>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</si>
  <si>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</si>
  <si>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</si>
  <si>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</si>
  <si>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</si>
  <si>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</si>
  <si>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</si>
  <si>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</si>
  <si>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</si>
  <si>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</si>
  <si>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</si>
  <si>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</si>
  <si>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</si>
  <si>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</si>
  <si>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</si>
  <si>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</si>
  <si>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</si>
  <si>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</si>
  <si>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</si>
  <si>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</si>
  <si>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</si>
  <si>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</si>
  <si>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</si>
  <si>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</si>
  <si>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</si>
  <si>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</si>
  <si>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</si>
  <si>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</si>
  <si>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</si>
  <si>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</si>
  <si>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</si>
  <si>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</si>
  <si>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</si>
  <si>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</si>
  <si>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</si>
  <si>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</si>
  <si>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</si>
  <si>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</si>
  <si>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</si>
  <si>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</si>
  <si>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</si>
  <si>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</si>
  <si>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</si>
  <si>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</si>
  <si>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</si>
  <si>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</si>
  <si>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</si>
  <si>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</si>
  <si>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</si>
  <si>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</si>
  <si>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</si>
  <si>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</si>
  <si>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</si>
  <si>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</si>
  <si>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</si>
  <si>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</si>
  <si>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</si>
  <si>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</si>
  <si>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</si>
  <si>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</si>
  <si>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</si>
  <si>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</si>
  <si>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</si>
  <si>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</si>
  <si>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</si>
  <si>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</si>
  <si>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</si>
  <si>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</si>
  <si>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</si>
  <si>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</si>
  <si>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</si>
  <si>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</si>
  <si>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</si>
  <si>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</si>
  <si>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</si>
  <si>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</si>
  <si>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</si>
  <si>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</si>
  <si>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</si>
  <si>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</si>
  <si>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</si>
  <si>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</si>
  <si>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</si>
  <si>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</si>
  <si>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</si>
  <si>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</si>
  <si>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</si>
  <si>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</si>
  <si>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</si>
  <si>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</si>
  <si>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</si>
  <si>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</si>
  <si>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</si>
  <si>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</si>
  <si>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</si>
  <si>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</si>
  <si>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</si>
  <si>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</si>
  <si>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</si>
  <si>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</si>
  <si>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</si>
  <si>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</si>
  <si>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</si>
  <si>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</si>
  <si>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</si>
  <si>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</si>
  <si>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</si>
  <si>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</si>
  <si>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</si>
  <si>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</si>
  <si>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</si>
  <si>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</si>
  <si>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</si>
  <si>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</si>
  <si>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</si>
  <si>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</si>
  <si>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</si>
  <si>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</si>
  <si>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</si>
  <si>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</si>
  <si>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</si>
  <si>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</si>
  <si>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</si>
  <si>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</si>
  <si>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</si>
  <si>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</si>
  <si>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</si>
  <si>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</si>
  <si>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</si>
  <si>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</si>
  <si>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</si>
  <si>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</si>
  <si>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</si>
  <si>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</si>
  <si>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</si>
  <si>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</si>
  <si>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</si>
  <si>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</si>
  <si>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</si>
  <si>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</si>
  <si>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</si>
  <si>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</si>
  <si>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</si>
  <si>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</si>
  <si>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</si>
  <si>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</si>
  <si>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</si>
  <si>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</si>
  <si>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</si>
  <si>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</si>
  <si>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</si>
  <si>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</si>
  <si>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</si>
  <si>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</si>
  <si>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</si>
  <si>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</si>
  <si>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</si>
  <si>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</si>
  <si>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</si>
  <si>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</si>
  <si>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</si>
  <si>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</si>
  <si>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</si>
  <si>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</si>
  <si>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</si>
  <si>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</si>
  <si>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</si>
  <si>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</si>
  <si>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</si>
  <si>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</si>
  <si>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</si>
  <si>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</si>
  <si>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</si>
  <si>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</si>
  <si>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</si>
  <si>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</si>
  <si>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</si>
  <si>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</si>
  <si>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</si>
  <si>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</si>
  <si>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</si>
  <si>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</si>
  <si>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</si>
  <si>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</si>
  <si>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</si>
  <si>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</si>
  <si>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</si>
  <si>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</si>
  <si>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</si>
  <si>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</si>
  <si>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</si>
  <si>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</si>
  <si>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</si>
  <si>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</si>
  <si>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</si>
  <si>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</si>
  <si>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</si>
  <si>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</si>
  <si>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</si>
  <si>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</si>
  <si>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</si>
  <si>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</si>
  <si>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</si>
  <si>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</si>
  <si>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</si>
  <si>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</si>
  <si>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</si>
  <si>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</si>
  <si>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</si>
  <si>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</si>
  <si>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</si>
  <si>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</si>
  <si>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</si>
  <si>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</si>
  <si>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</si>
  <si>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</si>
  <si>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</si>
  <si>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</si>
  <si>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</si>
  <si>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</si>
  <si>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</si>
  <si>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</si>
  <si>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</si>
  <si>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</si>
  <si>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</si>
  <si>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</si>
  <si>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</si>
  <si>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</si>
  <si>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</si>
  <si>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</si>
  <si>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</si>
  <si>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</si>
  <si>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</si>
  <si>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</si>
  <si>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</si>
  <si>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</si>
  <si>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</si>
  <si>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</si>
  <si>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</si>
  <si>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</si>
  <si>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</si>
  <si>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</si>
  <si>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</si>
  <si>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</si>
  <si>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</si>
  <si>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</si>
  <si>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</si>
  <si>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</si>
  <si>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</si>
  <si>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</si>
  <si>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</si>
  <si>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</si>
  <si>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</si>
  <si>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</si>
  <si>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</si>
  <si>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</si>
  <si>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</si>
  <si>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</si>
  <si>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</si>
  <si>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</si>
  <si>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</si>
  <si>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</si>
  <si>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</si>
  <si>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</si>
  <si>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</si>
  <si>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</si>
  <si>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</si>
  <si>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</si>
  <si>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</si>
  <si>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</si>
  <si>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</si>
  <si>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</si>
  <si>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</si>
  <si>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</si>
  <si>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</si>
  <si>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</si>
  <si>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</si>
  <si>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</si>
  <si>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</si>
  <si>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</si>
  <si>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</si>
  <si>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</si>
  <si>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</si>
  <si>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</si>
  <si>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</si>
  <si>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</si>
  <si>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</si>
  <si>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</si>
  <si>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</si>
  <si>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</si>
  <si>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</si>
  <si>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</si>
  <si>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</si>
  <si>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</si>
  <si>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</si>
  <si>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</si>
  <si>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</si>
  <si>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</si>
  <si>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</si>
  <si>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</si>
  <si>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</si>
  <si>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</si>
  <si>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</si>
  <si>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</si>
  <si>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</si>
  <si>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</si>
  <si>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</si>
  <si>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</si>
  <si>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</si>
  <si>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</si>
  <si>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</si>
  <si>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</si>
  <si>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</si>
  <si>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</si>
  <si>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</si>
  <si>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</si>
  <si>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</si>
  <si>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</si>
  <si>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</si>
  <si>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</si>
  <si>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</si>
  <si>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</si>
  <si>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</si>
  <si>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</si>
  <si>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</si>
  <si>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</si>
  <si>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</si>
  <si>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</si>
  <si>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</si>
  <si>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</si>
  <si>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</si>
  <si>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</si>
  <si>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</si>
  <si>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</si>
  <si>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</si>
  <si>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</si>
  <si>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</si>
  <si>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</si>
  <si>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</si>
  <si>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</si>
  <si>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</si>
  <si>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</si>
  <si>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</si>
  <si>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</si>
  <si>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</si>
  <si>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</si>
  <si>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</si>
  <si>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</si>
  <si>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</si>
  <si>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</si>
  <si>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</si>
  <si>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</si>
  <si>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</si>
  <si>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</si>
  <si>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</si>
  <si>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</si>
  <si>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</si>
  <si>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</si>
  <si>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</si>
  <si>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</si>
  <si>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</si>
  <si>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</si>
  <si>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</si>
  <si>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</si>
  <si>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</si>
  <si>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</si>
  <si>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</si>
  <si>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</si>
  <si>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</si>
  <si>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</si>
  <si>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</si>
  <si>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</si>
  <si>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</si>
  <si>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</si>
  <si>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</si>
  <si>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</si>
  <si>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</si>
  <si>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</si>
  <si>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</si>
  <si>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</si>
  <si>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</si>
  <si>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</si>
  <si>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</si>
  <si>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</si>
  <si>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</si>
  <si>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</si>
  <si>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</si>
  <si>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</si>
  <si>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</si>
  <si>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</si>
  <si>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</si>
  <si>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</si>
  <si>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</si>
  <si>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</si>
  <si>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</si>
  <si>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</si>
  <si>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</si>
  <si>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</si>
  <si>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</si>
  <si>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</si>
  <si>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</si>
  <si>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</si>
  <si>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</si>
  <si>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</si>
  <si>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</si>
  <si>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</si>
  <si>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</si>
  <si>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</si>
  <si>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</si>
  <si>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</si>
  <si>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</si>
  <si>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</si>
  <si>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</si>
  <si>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</si>
  <si>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</si>
  <si>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</si>
  <si>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</si>
  <si>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</si>
  <si>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</si>
  <si>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</si>
  <si>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</si>
  <si>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</si>
  <si>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</si>
  <si>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</si>
  <si>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</si>
  <si>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</si>
  <si>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</si>
  <si>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</si>
  <si>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</si>
  <si>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</si>
  <si>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</si>
  <si>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</si>
  <si>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</si>
  <si>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</si>
  <si>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</si>
  <si>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</si>
  <si>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</si>
  <si>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</si>
  <si>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</si>
  <si>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</si>
  <si>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</si>
  <si>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</si>
  <si>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</si>
  <si>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</si>
  <si>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</si>
  <si>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</si>
  <si>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</si>
  <si>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</si>
  <si>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</si>
  <si>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</si>
  <si>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</si>
  <si>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</si>
  <si>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</si>
  <si>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</si>
  <si>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</si>
  <si>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</si>
  <si>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</si>
  <si>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</si>
  <si>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</si>
  <si>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</si>
  <si>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</si>
  <si>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</si>
  <si>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</si>
  <si>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</si>
  <si>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</si>
  <si>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</si>
  <si>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</si>
  <si>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</si>
  <si>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</si>
  <si>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</si>
  <si>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</si>
  <si>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</si>
  <si>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</si>
  <si>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</si>
  <si>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</si>
  <si>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</si>
  <si>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</si>
  <si>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</si>
  <si>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</si>
  <si>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</si>
  <si>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</si>
  <si>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</si>
  <si>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</si>
  <si>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</si>
  <si>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</si>
  <si>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</si>
  <si>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</si>
  <si>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</si>
  <si>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</si>
  <si>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</si>
  <si>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</si>
  <si>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</si>
  <si>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</si>
  <si>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</si>
  <si>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</si>
  <si>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</si>
  <si>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</si>
  <si>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</si>
  <si>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</si>
  <si>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</si>
  <si>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</si>
  <si>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</si>
  <si>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</si>
  <si>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</si>
  <si>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</si>
  <si>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</si>
  <si>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</si>
  <si>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</si>
  <si>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</si>
  <si>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</si>
  <si>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</si>
  <si>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</si>
  <si>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</si>
  <si>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</si>
  <si>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</si>
  <si>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</si>
  <si>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</si>
  <si>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</si>
  <si>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</si>
  <si>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</si>
  <si>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</si>
  <si>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</si>
  <si>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</si>
  <si>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</si>
  <si>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</si>
  <si>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</si>
  <si>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</si>
  <si>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</si>
  <si>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</si>
  <si>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</si>
  <si>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</si>
  <si>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</si>
  <si>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</si>
  <si>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</si>
  <si>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</si>
  <si>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</si>
  <si>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</si>
  <si>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</si>
  <si>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</si>
  <si>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</si>
  <si>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</si>
  <si>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</si>
  <si>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</si>
  <si>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</si>
  <si>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</si>
  <si>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</si>
  <si>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</si>
  <si>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</si>
  <si>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</si>
  <si>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</si>
  <si>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</si>
  <si>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</si>
  <si>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</si>
  <si>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</si>
  <si>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</si>
  <si>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</si>
  <si>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</si>
  <si>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</si>
  <si>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</si>
  <si>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</si>
  <si>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</si>
  <si>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</si>
  <si>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</si>
  <si>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</si>
  <si>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</si>
  <si>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</si>
  <si>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</si>
  <si>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</si>
  <si>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</si>
  <si>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</si>
  <si>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</si>
  <si>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</si>
  <si>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</si>
  <si>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</si>
  <si>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</si>
  <si>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</si>
  <si>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</si>
  <si>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</si>
  <si>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</si>
  <si>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</si>
  <si>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</si>
  <si>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</si>
  <si>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</si>
  <si>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</si>
  <si>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</si>
  <si>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</si>
  <si>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</si>
  <si>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</si>
  <si>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</si>
  <si>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</si>
  <si>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</si>
  <si>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</si>
  <si>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</si>
  <si>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</si>
  <si>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</si>
  <si>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</si>
  <si>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</si>
  <si>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</si>
  <si>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</si>
  <si>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</si>
  <si>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</si>
  <si>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</si>
  <si>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</si>
  <si>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</si>
  <si>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</si>
  <si>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</si>
  <si>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</si>
  <si>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</si>
  <si>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</si>
  <si>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</si>
  <si>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</si>
  <si>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</si>
  <si>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</si>
  <si>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</si>
  <si>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</si>
  <si>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</si>
  <si>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</si>
  <si>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</si>
  <si>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</si>
  <si>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</si>
  <si>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</si>
  <si>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</si>
  <si>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</si>
  <si>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</si>
  <si>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</si>
  <si>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</si>
  <si>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</si>
  <si>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</si>
  <si>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</si>
  <si>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</si>
  <si>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</si>
  <si>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</si>
  <si>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</si>
  <si>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</si>
  <si>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</si>
  <si>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</si>
  <si>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</si>
  <si>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</si>
  <si>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</si>
  <si>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</si>
  <si>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</si>
  <si>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</si>
  <si>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</si>
  <si>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</si>
  <si>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</si>
  <si>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</si>
  <si>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</si>
  <si>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</si>
  <si>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</si>
  <si>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</si>
  <si>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</si>
  <si>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</si>
  <si>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</si>
  <si>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</si>
  <si>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</si>
  <si>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</si>
  <si>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</si>
  <si>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</si>
  <si>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</si>
  <si>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</si>
  <si>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</si>
  <si>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</si>
  <si>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</si>
  <si>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</si>
  <si>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</si>
  <si>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</si>
  <si>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</si>
  <si>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</si>
  <si>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</si>
  <si>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</si>
  <si>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</si>
  <si>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</si>
  <si>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</si>
  <si>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</si>
  <si>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</si>
  <si>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</si>
  <si>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</si>
  <si>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</si>
  <si>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</si>
  <si>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</si>
  <si>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</si>
  <si>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</si>
  <si>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</si>
  <si>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</si>
  <si>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</si>
  <si>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</si>
  <si>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</si>
  <si>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</si>
  <si>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</si>
  <si>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</si>
  <si>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</si>
  <si>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</si>
  <si>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</si>
  <si>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</si>
  <si>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</si>
  <si>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</si>
  <si>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</si>
  <si>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</si>
  <si>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</si>
  <si>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</si>
  <si>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</si>
  <si>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</si>
  <si>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</si>
  <si>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</si>
  <si>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</si>
  <si>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</si>
  <si>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</si>
  <si>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</si>
  <si>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</si>
  <si>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</si>
  <si>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</si>
  <si>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</si>
  <si>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</si>
  <si>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</si>
  <si>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</si>
  <si>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</si>
  <si>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</si>
  <si>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</si>
  <si>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</si>
  <si>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</si>
  <si>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</si>
  <si>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</si>
  <si>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</si>
  <si>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</si>
  <si>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</si>
  <si>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</si>
  <si>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</si>
  <si>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</si>
  <si>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</si>
  <si>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</si>
  <si>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</si>
  <si>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</si>
  <si>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</si>
  <si>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</si>
  <si>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</si>
  <si>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</si>
  <si>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</si>
  <si>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</si>
  <si>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</si>
  <si>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</si>
  <si>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</si>
  <si>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</si>
  <si>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</si>
  <si>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</si>
  <si>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</si>
  <si>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</si>
  <si>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</si>
  <si>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</si>
  <si>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</si>
  <si>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</si>
  <si>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</si>
  <si>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</si>
  <si>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</si>
  <si>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</si>
  <si>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</si>
  <si>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</si>
  <si>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</si>
  <si>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</si>
  <si>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</si>
  <si>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</si>
  <si>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</si>
  <si>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</si>
  <si>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</si>
  <si>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</si>
  <si>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</si>
  <si>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</si>
  <si>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</si>
  <si>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</si>
  <si>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</si>
  <si>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</si>
  <si>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</si>
  <si>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</si>
  <si>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</si>
  <si>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</si>
  <si>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</si>
  <si>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</si>
  <si>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</si>
  <si>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</si>
  <si>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</si>
  <si>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</si>
  <si>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</si>
  <si>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</si>
  <si>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</si>
  <si>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</si>
  <si>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</si>
  <si>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</si>
  <si>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</si>
  <si>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</si>
  <si>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</si>
  <si>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</si>
  <si>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</si>
  <si>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</si>
  <si>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</si>
  <si>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</si>
  <si>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</si>
  <si>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</si>
  <si>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</si>
  <si>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</si>
  <si>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</si>
  <si>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</si>
  <si>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</si>
  <si>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</si>
  <si>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</si>
  <si>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</si>
  <si>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</si>
  <si>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</si>
  <si>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</si>
  <si>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</si>
  <si>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</si>
  <si>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</si>
  <si>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</si>
  <si>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</si>
  <si>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</si>
  <si>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</si>
  <si>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</si>
  <si>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</si>
  <si>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</si>
  <si>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</si>
  <si>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</si>
  <si>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</si>
  <si>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</si>
  <si>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</si>
  <si>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</si>
  <si>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</si>
  <si>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</si>
  <si>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</si>
  <si>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</si>
  <si>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</si>
  <si>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</si>
  <si>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</si>
  <si>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</si>
  <si>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</si>
  <si>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</si>
  <si>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</si>
  <si>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</si>
  <si>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</si>
  <si>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</si>
  <si>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</si>
  <si>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</si>
  <si>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</si>
  <si>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</si>
  <si>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</si>
  <si>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</si>
  <si>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</si>
  <si>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</si>
  <si>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</si>
  <si>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</si>
  <si>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</si>
  <si>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</si>
  <si>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</si>
  <si>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</si>
  <si>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</si>
  <si>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</si>
  <si>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</si>
  <si>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</si>
  <si>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</si>
  <si>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</si>
  <si>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</si>
  <si>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</si>
  <si>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</si>
  <si>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</si>
  <si>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</si>
  <si>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</si>
  <si>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</si>
  <si>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</si>
  <si>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</si>
  <si>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</si>
  <si>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</si>
  <si>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</si>
  <si>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</si>
  <si>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</si>
  <si>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</si>
  <si>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</si>
  <si>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</si>
  <si>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</si>
  <si>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</si>
  <si>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</si>
  <si>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</si>
  <si>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</si>
  <si>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</si>
  <si>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</si>
  <si>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</si>
  <si>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</si>
  <si>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</si>
  <si>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</si>
  <si>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</si>
  <si>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</si>
  <si>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</si>
  <si>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</si>
  <si>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</si>
  <si>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</si>
  <si>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</si>
  <si>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</si>
  <si>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</si>
  <si>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</si>
  <si>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</si>
  <si>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</si>
  <si>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</si>
  <si>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</si>
  <si>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</si>
  <si>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</si>
  <si>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</si>
  <si>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</si>
  <si>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</si>
  <si>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</si>
  <si>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</si>
  <si>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</si>
  <si>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</si>
  <si>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</si>
  <si>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</si>
  <si>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</si>
  <si>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</si>
  <si>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</si>
  <si>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</si>
  <si>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</si>
  <si>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</si>
  <si>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</si>
  <si>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</si>
  <si>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</si>
  <si>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</si>
  <si>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</si>
  <si>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</si>
  <si>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</si>
  <si>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</si>
  <si>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</si>
  <si>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</si>
  <si>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</si>
  <si>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</si>
  <si>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</si>
  <si>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</si>
  <si>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</si>
  <si>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</si>
  <si>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</si>
  <si>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</si>
  <si>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</si>
  <si>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</si>
  <si>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</si>
  <si>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</si>
  <si>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</si>
  <si>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</si>
  <si>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</si>
  <si>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</si>
  <si>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</si>
  <si>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</si>
  <si>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</si>
  <si>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</si>
  <si>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</si>
  <si>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</si>
  <si>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</si>
  <si>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</si>
  <si>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</si>
  <si>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</si>
  <si>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</si>
  <si>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</si>
  <si>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</si>
  <si>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</si>
  <si>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</si>
  <si>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</si>
  <si>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</si>
  <si>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</si>
  <si>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</si>
  <si>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</si>
  <si>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</si>
  <si>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</si>
  <si>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</si>
  <si>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</si>
  <si>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</si>
  <si>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</si>
  <si>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</si>
  <si>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</si>
  <si>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</si>
  <si>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</si>
  <si>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</si>
  <si>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</si>
  <si>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</si>
  <si>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</si>
  <si>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</si>
  <si>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</si>
  <si>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</si>
  <si>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</si>
  <si>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</si>
  <si>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</si>
  <si>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</si>
  <si>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</si>
  <si>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</si>
  <si>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</si>
  <si>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</si>
  <si>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</si>
  <si>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</si>
  <si>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</si>
  <si>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</si>
  <si>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</si>
  <si>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</si>
  <si>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</si>
  <si>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</si>
  <si>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</si>
  <si>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</si>
  <si>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</si>
  <si>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</si>
  <si>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</si>
  <si>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</si>
  <si>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</si>
  <si>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</si>
  <si>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</si>
  <si>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</si>
  <si>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</si>
  <si>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</si>
  <si>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</si>
  <si>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</si>
  <si>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</si>
  <si>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</si>
  <si>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</si>
  <si>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</si>
  <si>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</si>
  <si>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</si>
  <si>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</si>
  <si>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</si>
  <si>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</si>
  <si>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</si>
  <si>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</si>
  <si>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</si>
  <si>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</si>
  <si>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</si>
  <si>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</si>
  <si>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</si>
  <si>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</si>
  <si>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</si>
  <si>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</si>
  <si>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</si>
  <si>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</si>
  <si>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</si>
  <si>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</si>
  <si>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</si>
  <si>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</si>
  <si>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</si>
  <si>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</si>
  <si>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</si>
  <si>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</si>
  <si>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</si>
  <si>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</si>
  <si>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</si>
  <si>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</si>
  <si>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</si>
  <si>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</si>
  <si>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</si>
  <si>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</si>
  <si>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</si>
  <si>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</si>
  <si>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</si>
  <si>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</si>
  <si>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</si>
  <si>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</si>
  <si>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</si>
  <si>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</si>
  <si>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</si>
  <si>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</si>
  <si>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</si>
  <si>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</si>
  <si>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</si>
  <si>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</si>
  <si>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</si>
  <si>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</si>
  <si>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</si>
  <si>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</si>
  <si>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</si>
  <si>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</si>
  <si>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</si>
  <si>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</si>
  <si>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</si>
  <si>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</si>
  <si>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</si>
  <si>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</si>
  <si>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</si>
  <si>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</si>
  <si>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</si>
  <si>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</si>
  <si>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</si>
  <si>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</si>
  <si>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</si>
  <si>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</si>
  <si>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</si>
  <si>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</si>
  <si>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</si>
  <si>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</si>
  <si>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</si>
  <si>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</si>
  <si>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</si>
  <si>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</si>
  <si>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</si>
  <si>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</si>
  <si>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</si>
  <si>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</si>
  <si>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</si>
  <si>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</si>
  <si>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</si>
  <si>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</si>
  <si>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</si>
  <si>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</si>
  <si>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</si>
  <si>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</si>
  <si>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</si>
  <si>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</si>
  <si>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</si>
  <si>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</si>
  <si>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</si>
  <si>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</si>
  <si>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</si>
  <si>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</si>
  <si>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</si>
  <si>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</si>
  <si>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</si>
  <si>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</si>
  <si>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</si>
  <si>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</si>
  <si>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</si>
  <si>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</si>
  <si>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</si>
  <si>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</si>
  <si>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</si>
  <si>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</si>
  <si>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</si>
  <si>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</si>
  <si>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</si>
  <si>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</si>
  <si>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</si>
  <si>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</si>
  <si>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</si>
  <si>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</si>
  <si>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</si>
  <si>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</si>
  <si>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</si>
  <si>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</si>
  <si>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</si>
  <si>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</si>
  <si>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</si>
  <si>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</si>
  <si>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</si>
  <si>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</si>
  <si>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</si>
  <si>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</si>
  <si>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</si>
  <si>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</si>
  <si>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</si>
  <si>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</si>
  <si>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</si>
  <si>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</si>
  <si>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</si>
  <si>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</si>
  <si>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</si>
  <si>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</si>
  <si>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</si>
  <si>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</si>
  <si>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</si>
  <si>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</si>
  <si>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</si>
  <si>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</si>
  <si>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</si>
  <si>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</si>
  <si>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</si>
  <si>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</si>
  <si>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</si>
  <si>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</si>
  <si>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</si>
  <si>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</si>
  <si>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</si>
  <si>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</si>
  <si>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</si>
  <si>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</si>
  <si>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</si>
  <si>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</si>
  <si>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</si>
  <si>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</si>
  <si>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</si>
  <si>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</si>
  <si>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</si>
  <si>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</si>
  <si>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</si>
  <si>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</si>
  <si>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</si>
  <si>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</si>
  <si>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</si>
  <si>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</si>
  <si>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</si>
  <si>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</si>
  <si>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</si>
  <si>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</si>
  <si>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</si>
  <si>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</si>
  <si>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</si>
  <si>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</si>
  <si>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</si>
  <si>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</si>
  <si>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</si>
  <si>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</si>
  <si>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</si>
  <si>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</si>
  <si>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</si>
  <si>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</si>
  <si>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</si>
  <si>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</si>
  <si>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</si>
  <si>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</si>
  <si>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</si>
  <si>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</si>
  <si>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</si>
  <si>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</si>
  <si>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</si>
  <si>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</si>
  <si>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</si>
  <si>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</si>
  <si>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</si>
  <si>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</si>
  <si>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</si>
  <si>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</si>
  <si>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</si>
  <si>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</si>
  <si>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</si>
  <si>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</si>
  <si>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</si>
  <si>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</si>
  <si>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</si>
  <si>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</si>
  <si>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</si>
  <si>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</si>
  <si>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</si>
  <si>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</si>
  <si>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</si>
  <si>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</si>
  <si>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</si>
  <si>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</si>
  <si>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</si>
  <si>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</si>
  <si>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</si>
  <si>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</si>
  <si>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</si>
  <si>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</si>
  <si>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</si>
  <si>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</si>
  <si>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</si>
  <si>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</si>
  <si>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</si>
  <si>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</si>
  <si>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</si>
  <si>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</si>
  <si>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</si>
  <si>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</si>
  <si>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</si>
  <si>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</si>
  <si>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</si>
  <si>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</si>
  <si>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</si>
  <si>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</si>
  <si>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</si>
  <si>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</si>
  <si>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</si>
  <si>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</si>
  <si>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</si>
  <si>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</si>
  <si>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</si>
  <si>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</si>
  <si>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</si>
  <si>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</si>
  <si>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</si>
  <si>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</si>
  <si>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</si>
  <si>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</si>
  <si>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</si>
  <si>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</si>
  <si>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</si>
  <si>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</si>
  <si>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</si>
  <si>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</si>
  <si>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</si>
  <si>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</si>
  <si>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</si>
  <si>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</si>
  <si>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</si>
  <si>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</si>
  <si>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</si>
  <si>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</si>
  <si>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</si>
  <si>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</si>
  <si>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</si>
  <si>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</si>
  <si>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</si>
  <si>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</si>
  <si>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</si>
  <si>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</si>
  <si>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</si>
  <si>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</si>
  <si>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</si>
  <si>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</si>
  <si>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</si>
  <si>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</si>
  <si>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</si>
  <si>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</si>
  <si>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</si>
  <si>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</si>
  <si>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</si>
  <si>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</si>
  <si>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</si>
  <si>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</si>
  <si>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</si>
  <si>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</si>
  <si>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</si>
  <si>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</si>
  <si>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</si>
  <si>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</si>
  <si>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</si>
  <si>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</si>
  <si>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</si>
  <si>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</si>
  <si>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</si>
  <si>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</si>
  <si>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</si>
  <si>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</si>
  <si>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</si>
  <si>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</si>
  <si>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</si>
  <si>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</si>
  <si>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</si>
  <si>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</si>
  <si>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</si>
  <si>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</si>
  <si>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</si>
  <si>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</si>
  <si>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</si>
  <si>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</si>
  <si>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</si>
  <si>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</si>
  <si>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</si>
  <si>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</si>
  <si>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</si>
  <si>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</si>
  <si>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</si>
  <si>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</si>
  <si>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</si>
  <si>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</si>
  <si>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</si>
  <si>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</si>
  <si>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</si>
  <si>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</si>
  <si>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</si>
  <si>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</si>
  <si>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</si>
  <si>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</si>
  <si>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</si>
  <si>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</si>
  <si>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</si>
  <si>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</si>
  <si>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</si>
  <si>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</si>
  <si>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</si>
  <si>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</si>
  <si>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</si>
  <si>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</si>
  <si>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</si>
  <si>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</si>
  <si>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</si>
  <si>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</si>
  <si>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</si>
  <si>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</si>
  <si>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</si>
  <si>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</si>
  <si>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</si>
  <si>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</si>
  <si>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</si>
  <si>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</si>
  <si>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</si>
  <si>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</si>
  <si>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</si>
  <si>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</si>
  <si>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</si>
  <si>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</si>
  <si>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</si>
  <si>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</si>
  <si>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</si>
  <si>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</si>
  <si>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</si>
  <si>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</si>
  <si>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</si>
  <si>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</si>
  <si>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</si>
  <si>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</si>
  <si>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</si>
  <si>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</si>
  <si>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</si>
  <si>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</si>
  <si>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</si>
  <si>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</si>
  <si>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</si>
  <si>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</si>
  <si>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</si>
  <si>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</si>
  <si>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</si>
  <si>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</si>
  <si>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</si>
  <si>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</si>
  <si>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</si>
  <si>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</si>
  <si>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</si>
  <si>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</si>
  <si>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</si>
  <si>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</si>
  <si>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</si>
  <si>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</si>
  <si>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</si>
  <si>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</si>
  <si>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</si>
  <si>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</si>
  <si>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</si>
  <si>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</si>
  <si>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</si>
  <si>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</si>
  <si>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</si>
  <si>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</si>
  <si>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</si>
  <si>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</si>
  <si>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</si>
  <si>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</si>
  <si>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</si>
  <si>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</si>
  <si>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</si>
  <si>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</si>
  <si>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</si>
  <si>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</si>
  <si>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</si>
  <si>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</si>
  <si>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</si>
  <si>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</si>
  <si>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</si>
  <si>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</si>
  <si>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</si>
  <si>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</si>
  <si>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</si>
  <si>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</si>
  <si>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</si>
  <si>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</si>
  <si>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</si>
  <si>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</si>
  <si>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</si>
  <si>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</si>
  <si>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</si>
  <si>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</si>
  <si>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</si>
  <si>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</si>
  <si>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</si>
  <si>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</si>
  <si>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</si>
  <si>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</si>
  <si>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</si>
  <si>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</si>
  <si>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</si>
  <si>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</si>
  <si>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</si>
  <si>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</si>
  <si>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</si>
  <si>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</si>
  <si>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</si>
  <si>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</si>
  <si>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</si>
  <si>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</si>
  <si>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</si>
  <si>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</si>
  <si>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</si>
  <si>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</si>
  <si>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</si>
  <si>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</si>
  <si>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</si>
  <si>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</si>
  <si>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</si>
  <si>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</si>
  <si>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</si>
  <si>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</si>
  <si>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</si>
  <si>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</si>
  <si>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</si>
  <si>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</si>
  <si>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</si>
  <si>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</si>
  <si>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</si>
  <si>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</si>
  <si>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</si>
  <si>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</si>
  <si>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</si>
  <si>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</si>
  <si>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</si>
  <si>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</si>
  <si>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</si>
  <si>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</si>
  <si>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</si>
  <si>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</si>
  <si>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</si>
  <si>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</si>
  <si>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</si>
  <si>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</si>
  <si>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</si>
  <si>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</si>
  <si>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</si>
  <si>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</si>
  <si>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</si>
  <si>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</si>
  <si>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</si>
  <si>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</si>
  <si>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</si>
  <si>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</si>
  <si>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</si>
  <si>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</si>
  <si>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</si>
  <si>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</si>
  <si>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</si>
  <si>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</si>
  <si>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</si>
  <si>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</si>
  <si>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</si>
  <si>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</si>
  <si>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</si>
  <si>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</si>
  <si>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</si>
  <si>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</si>
  <si>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</si>
  <si>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</si>
  <si>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</si>
  <si>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</si>
  <si>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</si>
  <si>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</si>
  <si>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</si>
  <si>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</si>
  <si>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</si>
  <si>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</si>
  <si>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</si>
  <si>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</si>
  <si>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</si>
  <si>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</si>
  <si>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</si>
  <si>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</si>
  <si>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</si>
  <si>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</si>
  <si>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</si>
  <si>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</si>
  <si>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</si>
  <si>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</si>
  <si>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</si>
  <si>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</si>
  <si>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</si>
  <si>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</si>
  <si>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</si>
  <si>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</si>
  <si>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</si>
  <si>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</si>
  <si>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</si>
  <si>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</si>
  <si>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</si>
  <si>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</si>
  <si>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</si>
  <si>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</si>
  <si>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</si>
  <si>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</si>
  <si>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</si>
  <si>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</si>
  <si>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</si>
  <si>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</si>
  <si>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</si>
  <si>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</si>
  <si>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</si>
  <si>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</si>
  <si>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</si>
  <si>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</si>
  <si>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</si>
  <si>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</si>
  <si>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</si>
  <si>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</si>
  <si>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</si>
  <si>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</si>
  <si>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</si>
  <si>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</si>
  <si>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</si>
  <si>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</si>
  <si>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</si>
  <si>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</si>
  <si>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</si>
  <si>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</si>
  <si>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</si>
  <si>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</si>
  <si>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</si>
  <si>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</si>
  <si>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</si>
  <si>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</si>
  <si>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</si>
  <si>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</si>
  <si>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</si>
  <si>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</si>
  <si>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</si>
  <si>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</si>
  <si>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</si>
  <si>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</si>
  <si>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</si>
  <si>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</si>
  <si>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</si>
  <si>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</si>
  <si>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</si>
  <si>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</si>
  <si>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</si>
  <si>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</si>
  <si>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</si>
  <si>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</si>
  <si>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</si>
  <si>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</si>
  <si>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</si>
  <si>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</si>
  <si>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</si>
  <si>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</si>
  <si>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</si>
  <si>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</si>
  <si>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</si>
  <si>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</si>
  <si>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</si>
  <si>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</si>
  <si>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</si>
  <si>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</si>
  <si>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</si>
  <si>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</si>
  <si>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</si>
  <si>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</si>
  <si>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</si>
  <si>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</si>
  <si>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</si>
  <si>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</si>
  <si>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</si>
  <si>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</si>
  <si>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</si>
  <si>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</si>
  <si>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</si>
  <si>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</si>
  <si>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</si>
  <si>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</si>
  <si>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</si>
  <si>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</si>
  <si>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</si>
  <si>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</si>
  <si>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</si>
  <si>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</si>
  <si>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</si>
  <si>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</si>
  <si>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</si>
  <si>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</si>
  <si>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</si>
  <si>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</si>
  <si>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</si>
  <si>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</si>
  <si>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</si>
  <si>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</si>
  <si>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</si>
  <si>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</si>
  <si>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</si>
  <si>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</si>
  <si>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</si>
  <si>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</si>
  <si>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</si>
  <si>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</si>
  <si>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</si>
  <si>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</si>
  <si>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</si>
  <si>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</si>
  <si>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</si>
  <si>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</si>
  <si>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</si>
  <si>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</si>
  <si>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</si>
  <si>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</si>
  <si>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</si>
  <si>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</si>
  <si>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</si>
  <si>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</si>
  <si>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</si>
  <si>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</si>
  <si>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</si>
  <si>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</si>
  <si>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</si>
  <si>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</si>
  <si>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</si>
  <si>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</si>
  <si>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</si>
  <si>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</si>
  <si>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</si>
  <si>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</si>
  <si>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</si>
  <si>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</si>
  <si>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</si>
  <si>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</si>
  <si>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</si>
  <si>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</si>
  <si>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</si>
  <si>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</si>
  <si>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</si>
  <si>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</si>
  <si>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</si>
  <si>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</si>
  <si>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</si>
  <si>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</si>
  <si>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</si>
  <si>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</si>
  <si>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</si>
  <si>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</si>
  <si>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</si>
  <si>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</si>
  <si>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</si>
  <si>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</si>
  <si>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</si>
  <si>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</si>
  <si>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</si>
  <si>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</si>
  <si>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</si>
  <si>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</si>
  <si>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</si>
  <si>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</si>
  <si>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</si>
  <si>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</si>
  <si>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</si>
  <si>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</si>
  <si>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</si>
  <si>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</si>
  <si>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</si>
  <si>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</si>
  <si>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</si>
  <si>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</si>
  <si>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</si>
  <si>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</si>
  <si>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</si>
  <si>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</si>
  <si>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</si>
  <si>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</si>
  <si>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</si>
  <si>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</si>
  <si>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</si>
  <si>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</si>
  <si>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</si>
  <si>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</si>
  <si>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</si>
  <si>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</si>
  <si>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</si>
  <si>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</si>
  <si>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</si>
  <si>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</si>
  <si>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</si>
  <si>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</si>
  <si>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</si>
  <si>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</si>
  <si>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</si>
  <si>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</si>
  <si>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</si>
  <si>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</si>
  <si>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</si>
  <si>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</si>
  <si>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</si>
  <si>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</si>
  <si>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</si>
  <si>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</si>
  <si>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</si>
  <si>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</si>
  <si>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</si>
  <si>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</si>
  <si>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</si>
  <si>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</si>
  <si>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</si>
  <si>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</si>
  <si>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</si>
  <si>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</si>
  <si>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</si>
  <si>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</si>
  <si>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</si>
  <si>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</si>
  <si>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</si>
  <si>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</si>
  <si>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</si>
  <si>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</si>
  <si>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</si>
  <si>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</si>
  <si>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</si>
  <si>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</si>
  <si>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</si>
  <si>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</si>
  <si>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</si>
  <si>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</si>
  <si>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</si>
  <si>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</si>
  <si>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</si>
  <si>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</si>
  <si>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</si>
  <si>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</si>
  <si>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</si>
  <si>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</si>
  <si>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</si>
  <si>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</si>
  <si>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</si>
  <si>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</si>
  <si>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</si>
  <si>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</si>
  <si>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</si>
  <si>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</si>
  <si>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</si>
  <si>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</si>
  <si>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</si>
  <si>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</si>
  <si>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</si>
  <si>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</si>
  <si>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</si>
  <si>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</si>
  <si>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</si>
  <si>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</si>
  <si>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</si>
  <si>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</si>
  <si>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</si>
  <si>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</si>
  <si>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</si>
  <si>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</si>
  <si>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</si>
  <si>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</si>
  <si>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</si>
  <si>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</si>
  <si>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</si>
  <si>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</si>
  <si>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</si>
  <si>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</si>
  <si>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</si>
  <si>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</si>
  <si>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</si>
  <si>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</si>
  <si>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</si>
  <si>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</si>
  <si>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</si>
  <si>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</si>
  <si>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</si>
  <si>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</si>
  <si>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</si>
  <si>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</si>
  <si>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</si>
  <si>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</si>
  <si>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</si>
  <si>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</si>
  <si>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</si>
  <si>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</si>
  <si>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</si>
  <si>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</si>
  <si>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</si>
  <si>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</si>
  <si>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</si>
  <si>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</si>
  <si>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</si>
  <si>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</si>
  <si>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</si>
  <si>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</si>
  <si>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</si>
  <si>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</si>
  <si>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</si>
  <si>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</si>
  <si>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</si>
  <si>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</si>
  <si>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</si>
  <si>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</si>
  <si>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</si>
  <si>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</si>
  <si>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</si>
  <si>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</si>
  <si>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</si>
  <si>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</si>
  <si>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</si>
  <si>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</si>
  <si>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</si>
  <si>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</si>
  <si>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</si>
  <si>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</si>
  <si>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</si>
  <si>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</si>
  <si>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</si>
  <si>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</si>
  <si>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</si>
  <si>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</si>
  <si>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</si>
  <si>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</si>
  <si>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</si>
  <si>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</si>
  <si>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</si>
  <si>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</si>
  <si>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</si>
  <si>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</si>
  <si>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</si>
  <si>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</si>
  <si>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</si>
  <si>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</si>
  <si>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</si>
  <si>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</si>
  <si>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</si>
  <si>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</si>
  <si>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</si>
  <si>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</si>
  <si>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</si>
  <si>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</si>
  <si>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</si>
  <si>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</si>
  <si>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</si>
  <si>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</si>
  <si>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</si>
  <si>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</si>
  <si>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</si>
  <si>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</si>
  <si>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</si>
  <si>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</si>
  <si>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</si>
  <si>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</si>
  <si>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</si>
  <si>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</si>
  <si>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</si>
  <si>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</si>
  <si>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</si>
  <si>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</si>
  <si>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</si>
  <si>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</si>
  <si>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</si>
  <si>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</si>
  <si>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</si>
  <si>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</si>
  <si>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</si>
  <si>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</si>
  <si>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</si>
  <si>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</si>
  <si>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</si>
  <si>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</si>
  <si>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</si>
  <si>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</si>
  <si>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</si>
  <si>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</si>
  <si>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</si>
  <si>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</si>
  <si>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</si>
  <si>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</si>
  <si>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</si>
  <si>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</si>
  <si>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</si>
  <si>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</si>
  <si>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</si>
  <si>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</si>
  <si>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</si>
  <si>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</si>
  <si>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</si>
  <si>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</si>
  <si>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</si>
  <si>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</si>
  <si>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</si>
  <si>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</si>
  <si>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</si>
  <si>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</si>
  <si>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</si>
  <si>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</si>
  <si>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</si>
  <si>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</si>
  <si>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</si>
  <si>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</si>
  <si>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</si>
  <si>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</si>
  <si>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</si>
  <si>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</si>
  <si>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</si>
  <si>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</si>
  <si>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</si>
  <si>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</si>
  <si>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</si>
  <si>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</si>
  <si>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</si>
  <si>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</si>
  <si>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</si>
  <si>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</si>
  <si>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</si>
  <si>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</si>
  <si>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</si>
  <si>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</si>
  <si>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</si>
  <si>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</si>
  <si>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</si>
  <si>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</si>
  <si>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</si>
  <si>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</si>
  <si>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</si>
  <si>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</si>
  <si>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</si>
  <si>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</si>
  <si>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</si>
  <si>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</si>
  <si>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</si>
  <si>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</si>
  <si>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</si>
  <si>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</si>
  <si>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</si>
  <si>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</si>
  <si>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</si>
  <si>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</si>
  <si>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</si>
  <si>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</si>
  <si>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</si>
  <si>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</si>
  <si>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</si>
  <si>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</si>
  <si>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</si>
  <si>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</si>
  <si>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</si>
  <si>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</si>
  <si>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</si>
  <si>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</si>
  <si>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</si>
  <si>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</si>
  <si>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</si>
  <si>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</si>
  <si>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</si>
  <si>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</si>
  <si>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</si>
  <si>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</si>
  <si>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</si>
  <si>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</si>
  <si>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</si>
  <si>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</si>
  <si>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</si>
  <si>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</si>
  <si>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</si>
  <si>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</si>
  <si>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</si>
  <si>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</si>
  <si>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</si>
  <si>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</si>
  <si>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</si>
  <si>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</si>
  <si>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</si>
  <si>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</si>
  <si>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</si>
  <si>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</si>
  <si>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</si>
  <si>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</si>
  <si>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</si>
  <si>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</si>
  <si>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</si>
  <si>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</si>
  <si>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</si>
  <si>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</si>
  <si>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</si>
  <si>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</si>
  <si>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</si>
  <si>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</si>
  <si>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</si>
  <si>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</si>
  <si>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</si>
  <si>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</si>
  <si>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</si>
  <si>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</si>
  <si>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</si>
  <si>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</si>
  <si>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</si>
  <si>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</si>
  <si>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</si>
  <si>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</si>
  <si>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</si>
  <si>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</si>
  <si>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</si>
  <si>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</si>
  <si>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</si>
  <si>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</si>
  <si>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</si>
  <si>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</si>
  <si>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</si>
  <si>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</si>
  <si>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</si>
  <si>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</si>
  <si>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</si>
  <si>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</si>
  <si>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</si>
  <si>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</si>
  <si>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</si>
  <si>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</si>
  <si>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</si>
  <si>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</si>
  <si>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</si>
  <si>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</si>
  <si>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</si>
  <si>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</si>
  <si>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</si>
  <si>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</si>
  <si>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</si>
  <si>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</si>
  <si>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</si>
  <si>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</si>
  <si>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</si>
  <si>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</si>
  <si>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</si>
  <si>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</si>
  <si>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</si>
  <si>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</si>
  <si>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</si>
  <si>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</si>
  <si>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</si>
  <si>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</si>
  <si>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</si>
  <si>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</si>
  <si>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</si>
  <si>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</si>
  <si>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</si>
  <si>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</si>
  <si>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</si>
  <si>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</si>
  <si>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</si>
  <si>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</si>
  <si>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</si>
  <si>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</si>
  <si>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</si>
  <si>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</si>
  <si>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</si>
  <si>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</si>
  <si>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</si>
  <si>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</si>
  <si>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</si>
  <si>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</si>
  <si>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</si>
  <si>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</si>
  <si>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</si>
  <si>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</si>
  <si>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</si>
  <si>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</si>
  <si>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</si>
  <si>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</si>
  <si>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</si>
  <si>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</si>
  <si>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</si>
  <si>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</si>
  <si>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</si>
  <si>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</si>
  <si>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</si>
  <si>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</si>
  <si>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</si>
  <si>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</si>
  <si>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</si>
  <si>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</si>
  <si>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</si>
  <si>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</si>
  <si>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</si>
  <si>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</si>
  <si>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</si>
  <si>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</si>
  <si>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</si>
  <si>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</si>
  <si>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</si>
  <si>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</si>
  <si>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</si>
  <si>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</si>
  <si>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</si>
  <si>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</si>
  <si>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</si>
  <si>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</si>
  <si>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</si>
  <si>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</si>
  <si>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</si>
  <si>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</si>
  <si>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</si>
  <si>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</si>
  <si>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</si>
  <si>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</si>
  <si>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</si>
  <si>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</si>
  <si>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</si>
  <si>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</si>
  <si>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</si>
  <si>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</si>
  <si>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</si>
  <si>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</si>
  <si>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</si>
  <si>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</si>
  <si>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</si>
  <si>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</si>
  <si>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</si>
  <si>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</si>
  <si>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</si>
  <si>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</si>
  <si>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</si>
  <si>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</si>
  <si>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</si>
  <si>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</si>
  <si>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</si>
  <si>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</si>
  <si>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</si>
  <si>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</si>
  <si>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</si>
  <si>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</si>
  <si>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</si>
  <si>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</si>
  <si>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</si>
  <si>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</si>
  <si>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</si>
  <si>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</si>
  <si>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</si>
  <si>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</si>
  <si>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</si>
  <si>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</si>
  <si>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</si>
  <si>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</si>
  <si>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</si>
  <si>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</si>
  <si>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</si>
  <si>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</si>
  <si>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</si>
  <si>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</si>
  <si>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</si>
  <si>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</si>
  <si>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</si>
  <si>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</si>
  <si>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</si>
  <si>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</si>
  <si>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</si>
  <si>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</si>
  <si>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</si>
  <si>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</si>
  <si>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</si>
  <si>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</si>
  <si>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</si>
  <si>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</si>
  <si>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</si>
  <si>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</si>
  <si>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</si>
  <si>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</si>
  <si>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</si>
  <si>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</si>
  <si>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</si>
  <si>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</si>
  <si>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</si>
  <si>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</si>
  <si>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</si>
  <si>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</si>
  <si>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</si>
  <si>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</si>
  <si>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</si>
  <si>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</si>
  <si>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</si>
  <si>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</si>
  <si>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</si>
  <si>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</si>
  <si>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</si>
  <si>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</si>
  <si>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</si>
  <si>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</si>
  <si>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</si>
  <si>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</si>
  <si>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</si>
  <si>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</si>
  <si>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</si>
  <si>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</si>
  <si>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</si>
  <si>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</si>
  <si>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</si>
  <si>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</si>
  <si>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</si>
  <si>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</si>
  <si>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</si>
  <si>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</si>
  <si>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</si>
  <si>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</si>
  <si>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</si>
  <si>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</si>
  <si>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</si>
  <si>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</si>
  <si>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</si>
  <si>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</si>
  <si>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</si>
  <si>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</si>
  <si>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</si>
  <si>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</si>
  <si>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</si>
  <si>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</si>
  <si>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</si>
  <si>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</si>
  <si>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</si>
  <si>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</si>
  <si>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</si>
  <si>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</si>
  <si>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</si>
  <si>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</si>
  <si>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</si>
  <si>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</si>
  <si>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</si>
  <si>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</si>
  <si>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</si>
  <si>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</si>
  <si>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</si>
  <si>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</si>
  <si>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</si>
  <si>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</si>
  <si>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</si>
  <si>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</si>
  <si>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</si>
  <si>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</si>
  <si>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</si>
  <si>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</si>
  <si>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</si>
  <si>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</si>
  <si>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</si>
  <si>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</si>
  <si>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</si>
  <si>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</si>
  <si>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</si>
  <si>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</si>
  <si>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</si>
  <si>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</si>
  <si>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</si>
  <si>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</si>
  <si>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</si>
  <si>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</si>
  <si>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</si>
  <si>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</si>
  <si>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</si>
  <si>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</si>
  <si>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</si>
  <si>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</si>
  <si>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</si>
  <si>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</si>
  <si>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</si>
  <si>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</si>
  <si>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</si>
  <si>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</si>
  <si>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</si>
  <si>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</si>
  <si>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</si>
  <si>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</si>
  <si>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</si>
  <si>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</si>
  <si>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</si>
  <si>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</si>
  <si>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</si>
  <si>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</si>
  <si>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</si>
  <si>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</si>
  <si>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</si>
  <si>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</si>
  <si>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</si>
  <si>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</si>
  <si>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</si>
  <si>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</si>
  <si>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</si>
  <si>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</si>
  <si>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</si>
  <si>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</si>
  <si>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</si>
  <si>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</si>
  <si>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</si>
  <si>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</si>
  <si>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</si>
  <si>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</si>
  <si>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</si>
  <si>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</si>
  <si>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</si>
  <si>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</si>
  <si>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</si>
  <si>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</si>
  <si>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</si>
  <si>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</si>
  <si>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</si>
  <si>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</si>
  <si>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</si>
  <si>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</si>
  <si>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</si>
  <si>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</si>
  <si>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</si>
  <si>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</si>
  <si>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</si>
  <si>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</si>
  <si>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</si>
  <si>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</si>
  <si>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</si>
  <si>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</si>
  <si>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</si>
  <si>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</si>
  <si>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</si>
  <si>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</si>
  <si>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</si>
  <si>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</si>
  <si>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</si>
  <si>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</si>
  <si>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</si>
  <si>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</si>
  <si>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</si>
  <si>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</si>
  <si>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</si>
  <si>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</si>
  <si>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</si>
  <si>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</si>
  <si>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</si>
  <si>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</si>
  <si>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</si>
  <si>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</si>
  <si>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</si>
  <si>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</si>
  <si>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</si>
  <si>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</si>
  <si>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</si>
  <si>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</si>
  <si>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</si>
  <si>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</si>
  <si>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</si>
  <si>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</si>
  <si>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</si>
  <si>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</si>
  <si>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</si>
  <si>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</si>
  <si>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</si>
  <si>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</si>
  <si>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</si>
  <si>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</si>
  <si>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</si>
  <si>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</si>
  <si>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</si>
  <si>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</si>
  <si>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</si>
  <si>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</si>
  <si>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</si>
  <si>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</si>
  <si>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</si>
  <si>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</si>
  <si>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</si>
  <si>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</si>
  <si>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</si>
  <si>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</si>
  <si>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</si>
  <si>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</si>
  <si>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</si>
  <si>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</si>
  <si>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</si>
  <si>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</si>
  <si>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</si>
  <si>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</si>
  <si>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</si>
  <si>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</si>
  <si>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</si>
  <si>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</si>
  <si>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</si>
  <si>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</si>
  <si>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</si>
  <si>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</si>
  <si>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</si>
  <si>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</si>
  <si>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</si>
  <si>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</si>
  <si>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</si>
  <si>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</si>
  <si>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</si>
  <si>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</si>
  <si>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</si>
  <si>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</si>
  <si>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</si>
  <si>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</si>
  <si>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</si>
  <si>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</si>
  <si>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</si>
  <si>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</si>
  <si>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</si>
  <si>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</si>
  <si>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</si>
  <si>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</si>
  <si>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</si>
  <si>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</si>
  <si>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</si>
  <si>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</si>
  <si>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</si>
  <si>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</si>
  <si>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</si>
  <si>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</si>
  <si>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</si>
  <si>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</si>
  <si>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</si>
  <si>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</si>
  <si>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</si>
  <si>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</si>
  <si>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</si>
  <si>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</si>
  <si>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</si>
  <si>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</si>
  <si>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</si>
  <si>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</si>
  <si>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</si>
  <si>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</si>
  <si>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</si>
  <si>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</si>
  <si>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</si>
  <si>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</si>
  <si>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</si>
  <si>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</si>
  <si>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</si>
  <si>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</si>
  <si>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</si>
  <si>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</si>
  <si>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</si>
  <si>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</si>
  <si>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</si>
  <si>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</si>
  <si>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</si>
  <si>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</si>
  <si>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</si>
  <si>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</si>
  <si>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</si>
  <si>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</si>
  <si>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</si>
  <si>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</si>
  <si>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</si>
  <si>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</si>
  <si>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</si>
  <si>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</si>
  <si>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</si>
  <si>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</si>
  <si>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</si>
  <si>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</si>
  <si>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</si>
  <si>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</si>
  <si>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</si>
  <si>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</si>
  <si>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</si>
  <si>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</si>
  <si>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</si>
  <si>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</si>
  <si>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</si>
  <si>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</si>
  <si>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</si>
  <si>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</si>
  <si>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</si>
  <si>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</si>
  <si>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</si>
  <si>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</si>
  <si>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</si>
  <si>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</si>
  <si>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</si>
  <si>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</si>
  <si>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</si>
  <si>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</si>
  <si>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</si>
  <si>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</si>
  <si>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</si>
  <si>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</si>
  <si>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</si>
  <si>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</si>
  <si>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</si>
  <si>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</si>
  <si>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</si>
  <si>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</si>
  <si>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</si>
  <si>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</si>
  <si>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</si>
  <si>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</si>
  <si>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</si>
  <si>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</si>
  <si>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</si>
  <si>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</si>
  <si>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</si>
  <si>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</si>
  <si>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</si>
  <si>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</si>
  <si>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</si>
  <si>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</si>
  <si>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</si>
  <si>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</si>
  <si>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</si>
  <si>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</si>
  <si>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</si>
  <si>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</si>
  <si>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</si>
  <si>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</si>
  <si>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</si>
  <si>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</si>
  <si>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</si>
  <si>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</si>
  <si>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</si>
  <si>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</si>
  <si>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</si>
  <si>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</si>
  <si>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</si>
  <si>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</si>
  <si>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</si>
  <si>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</si>
  <si>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</si>
  <si>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</si>
  <si>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</si>
  <si>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</si>
  <si>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</si>
  <si>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</si>
  <si>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</si>
  <si>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</si>
  <si>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</si>
  <si>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</si>
  <si>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</si>
  <si>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</si>
  <si>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</si>
  <si>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</si>
  <si>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</si>
  <si>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</si>
  <si>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</si>
  <si>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</si>
  <si>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</si>
  <si>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</si>
  <si>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</si>
  <si>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</si>
  <si>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</si>
  <si>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</si>
  <si>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</si>
  <si>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</si>
  <si>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</si>
  <si>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</si>
  <si>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</si>
  <si>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</si>
  <si>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</si>
  <si>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</si>
  <si>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</si>
  <si>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</si>
  <si>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</si>
  <si>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</si>
  <si>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</si>
  <si>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</si>
  <si>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</si>
  <si>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</si>
  <si>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</si>
  <si>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</si>
  <si>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</si>
  <si>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</si>
  <si>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</si>
  <si>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</si>
  <si>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</si>
  <si>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</si>
  <si>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</si>
  <si>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</si>
  <si>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</si>
  <si>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</si>
  <si>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</si>
  <si>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</si>
  <si>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</si>
  <si>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</si>
  <si>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</si>
  <si>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</si>
  <si>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</si>
  <si>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</si>
  <si>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</si>
  <si>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</si>
  <si>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</si>
  <si>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</si>
  <si>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</si>
  <si>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</si>
  <si>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</si>
  <si>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</si>
  <si>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</si>
  <si>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</si>
  <si>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</si>
  <si>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</si>
  <si>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</si>
  <si>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</si>
  <si>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</si>
  <si>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</si>
  <si>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</si>
  <si>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</si>
  <si>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</si>
  <si>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</si>
  <si>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</si>
  <si>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</si>
  <si>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</si>
  <si>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</si>
  <si>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</si>
  <si>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</si>
  <si>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</si>
  <si>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</si>
  <si>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</si>
  <si>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</si>
  <si>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</si>
  <si>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</si>
  <si>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</si>
  <si>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</si>
  <si>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</si>
  <si>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</si>
  <si>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</si>
  <si>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</si>
  <si>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</si>
  <si>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</si>
  <si>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</si>
  <si>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</si>
  <si>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</si>
  <si>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</si>
  <si>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</si>
  <si>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</si>
  <si>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</si>
  <si>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</si>
  <si>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</si>
  <si>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</si>
  <si>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</si>
  <si>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</si>
  <si>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</si>
  <si>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</si>
  <si>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</si>
  <si>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</si>
  <si>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</si>
  <si>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</si>
  <si>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</si>
  <si>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</si>
  <si>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</si>
  <si>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</si>
  <si>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</si>
  <si>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</si>
  <si>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</si>
  <si>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</si>
  <si>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</si>
  <si>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</si>
  <si>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</si>
  <si>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</si>
  <si>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</si>
  <si>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</si>
  <si>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</si>
  <si>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</si>
  <si>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</si>
  <si>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</si>
  <si>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</si>
  <si>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</si>
  <si>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</si>
  <si>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</si>
  <si>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</si>
  <si>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</si>
  <si>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</si>
  <si>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</si>
  <si>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</si>
  <si>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</si>
  <si>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</si>
  <si>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</si>
  <si>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</si>
  <si>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</si>
  <si>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</si>
  <si>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</si>
  <si>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</si>
  <si>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</si>
  <si>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</si>
  <si>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</si>
  <si>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</si>
  <si>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</si>
  <si>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</si>
  <si>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</si>
  <si>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</si>
  <si>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</si>
  <si>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</si>
  <si>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</si>
  <si>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</si>
  <si>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</si>
  <si>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</si>
  <si>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</si>
  <si>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</si>
  <si>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</si>
  <si>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</si>
  <si>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</si>
  <si>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</si>
  <si>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</si>
  <si>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</si>
  <si>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</si>
  <si>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</si>
  <si>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</si>
  <si>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</si>
  <si>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</si>
  <si>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</si>
  <si>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</si>
  <si>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</si>
  <si>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</si>
  <si>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</si>
  <si>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</si>
  <si>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</si>
  <si>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</si>
  <si>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</si>
  <si>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</si>
  <si>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</si>
  <si>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</si>
  <si>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</si>
  <si>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</si>
  <si>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</si>
  <si>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</si>
  <si>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</si>
  <si>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</si>
  <si>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</si>
  <si>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</si>
  <si>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</si>
  <si>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</si>
  <si>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</si>
  <si>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</si>
  <si>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</si>
  <si>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</si>
  <si>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</si>
  <si>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</si>
  <si>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</si>
  <si>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</si>
  <si>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</si>
  <si>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</si>
  <si>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</si>
  <si>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</si>
  <si>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</si>
  <si>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</si>
  <si>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</si>
  <si>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</si>
  <si>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</si>
  <si>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</si>
  <si>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</si>
  <si>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</si>
  <si>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</si>
  <si>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</si>
  <si>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</si>
  <si>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</si>
  <si>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</si>
  <si>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</si>
  <si>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</si>
  <si>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</si>
  <si>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</si>
  <si>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</si>
  <si>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</si>
  <si>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</si>
  <si>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</si>
  <si>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</si>
  <si>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</si>
  <si>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</si>
  <si>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</si>
  <si>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</si>
  <si>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</si>
  <si>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</si>
  <si>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</si>
  <si>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</si>
  <si>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</si>
  <si>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</si>
  <si>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</si>
  <si>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</si>
  <si>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</si>
  <si>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</si>
  <si>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</si>
  <si>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</si>
  <si>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</si>
  <si>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</si>
  <si>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</si>
  <si>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</si>
  <si>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</si>
  <si>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</si>
  <si>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</si>
  <si>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</si>
  <si>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</si>
  <si>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</si>
  <si>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</si>
  <si>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</si>
  <si>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</si>
  <si>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</si>
  <si>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</si>
  <si>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</si>
  <si>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</si>
  <si>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</si>
  <si>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</si>
  <si>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</si>
  <si>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</si>
  <si>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</si>
  <si>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</si>
  <si>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</si>
  <si>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</si>
  <si>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</si>
  <si>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</si>
  <si>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</si>
  <si>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</si>
  <si>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</si>
  <si>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</si>
  <si>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</si>
  <si>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</si>
  <si>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</si>
  <si>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</si>
  <si>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</si>
  <si>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</si>
  <si>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</si>
  <si>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</si>
  <si>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</si>
  <si>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</si>
  <si>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</si>
  <si>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</si>
  <si>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</si>
  <si>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</si>
  <si>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</si>
  <si>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</si>
  <si>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</si>
  <si>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</si>
  <si>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</si>
  <si>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</si>
  <si>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</si>
  <si>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</si>
  <si>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</si>
  <si>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</si>
  <si>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</si>
  <si>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</si>
  <si>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</si>
  <si>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</si>
  <si>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</si>
  <si>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</si>
  <si>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</si>
  <si>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</si>
  <si>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</si>
  <si>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</si>
  <si>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</si>
  <si>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</si>
  <si>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</si>
  <si>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</si>
  <si>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</si>
  <si>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</si>
  <si>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</si>
  <si>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</si>
  <si>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</si>
  <si>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</si>
  <si>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</si>
  <si>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</si>
  <si>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</si>
  <si>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</si>
  <si>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</si>
  <si>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</si>
  <si>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</si>
  <si>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</si>
  <si>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</si>
  <si>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</si>
  <si>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</si>
  <si>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</si>
  <si>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</si>
  <si>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</si>
  <si>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</si>
  <si>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</si>
  <si>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</si>
  <si>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</si>
  <si>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</si>
  <si>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</si>
  <si>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</si>
  <si>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</si>
  <si>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</si>
  <si>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</si>
  <si>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</si>
  <si>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</si>
  <si>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</si>
  <si>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</si>
  <si>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</si>
  <si>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</si>
  <si>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</si>
  <si>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</si>
  <si>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</si>
  <si>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</si>
  <si>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</si>
  <si>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</si>
  <si>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</si>
  <si>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</si>
  <si>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</si>
  <si>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</si>
  <si>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</si>
  <si>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</si>
  <si>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</si>
  <si>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</si>
  <si>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</si>
  <si>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</si>
  <si>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</si>
  <si>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</si>
  <si>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</si>
  <si>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</si>
  <si>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</si>
  <si>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</si>
  <si>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</si>
  <si>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</si>
  <si>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</si>
  <si>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</si>
  <si>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</si>
  <si>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</si>
  <si>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</si>
  <si>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</si>
  <si>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</si>
  <si>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</si>
  <si>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</si>
  <si>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</si>
  <si>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</si>
  <si>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</si>
  <si>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</si>
  <si>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</si>
  <si>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</si>
  <si>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</si>
  <si>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</si>
  <si>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</si>
  <si>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</si>
  <si>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</si>
  <si>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</si>
  <si>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</si>
  <si>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</si>
  <si>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</si>
  <si>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</si>
  <si>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</si>
  <si>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</si>
  <si>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</si>
  <si>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</si>
  <si>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</si>
  <si>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</si>
  <si>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</si>
  <si>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</si>
  <si>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</si>
  <si>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</si>
  <si>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</si>
  <si>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</si>
  <si>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</si>
  <si>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</si>
  <si>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</si>
  <si>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</si>
  <si>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</si>
  <si>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</si>
  <si>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</si>
  <si>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</si>
  <si>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</si>
  <si>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</si>
  <si>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</si>
  <si>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</si>
  <si>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</si>
  <si>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</si>
  <si>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</si>
  <si>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</si>
  <si>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</si>
  <si>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</si>
  <si>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</si>
  <si>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</si>
  <si>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</si>
  <si>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</si>
  <si>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</si>
  <si>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</si>
  <si>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</si>
  <si>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</si>
  <si>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</si>
  <si>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</si>
  <si>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</si>
  <si>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</si>
  <si>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</si>
  <si>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</si>
  <si>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</si>
  <si>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</si>
  <si>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</si>
  <si>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</si>
  <si>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</si>
  <si>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</si>
  <si>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</si>
  <si>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</si>
  <si>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</si>
  <si>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</si>
  <si>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</si>
  <si>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</si>
  <si>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</si>
  <si>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</si>
  <si>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</si>
  <si>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</si>
  <si>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</si>
  <si>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</si>
  <si>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</si>
  <si>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</si>
  <si>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</si>
  <si>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</si>
  <si>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</si>
  <si>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</si>
  <si>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</si>
  <si>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</si>
  <si>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</si>
  <si>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</si>
  <si>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</si>
  <si>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</si>
  <si>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</si>
  <si>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</si>
  <si>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</si>
  <si>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</si>
  <si>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</si>
  <si>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</si>
  <si>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</si>
  <si>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</si>
  <si>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</si>
  <si>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</si>
  <si>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</si>
  <si>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</si>
  <si>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</si>
  <si>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</si>
  <si>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</si>
  <si>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</si>
  <si>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</si>
  <si>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</si>
  <si>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</si>
  <si>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</si>
  <si>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</si>
  <si>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</si>
  <si>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</si>
  <si>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</si>
  <si>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</si>
  <si>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</si>
  <si>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</si>
  <si>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</si>
  <si>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</si>
  <si>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</si>
  <si>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</si>
  <si>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</si>
  <si>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</si>
  <si>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</si>
  <si>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</si>
  <si>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</si>
  <si>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</si>
  <si>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</si>
  <si>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</si>
  <si>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</si>
  <si>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</si>
  <si>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</si>
  <si>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</si>
  <si>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</si>
  <si>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</si>
  <si>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</si>
  <si>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</si>
  <si>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</si>
  <si>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</si>
  <si>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</si>
  <si>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</si>
  <si>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</si>
  <si>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</si>
  <si>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</si>
  <si>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</si>
  <si>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</si>
  <si>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</si>
  <si>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</si>
  <si>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</si>
  <si>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</si>
  <si>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</si>
  <si>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</si>
  <si>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</si>
  <si>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</si>
  <si>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</si>
  <si>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</si>
  <si>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</si>
  <si>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</si>
  <si>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</si>
  <si>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</si>
  <si>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</si>
  <si>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</si>
  <si>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</si>
  <si>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</si>
  <si>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</si>
  <si>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</si>
  <si>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</si>
  <si>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</si>
  <si>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</si>
  <si>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</si>
  <si>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</si>
  <si>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</si>
  <si>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</si>
  <si>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</si>
  <si>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</si>
  <si>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</si>
  <si>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</si>
  <si>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</si>
  <si>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</si>
  <si>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</si>
  <si>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</si>
  <si>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</si>
  <si>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</si>
  <si>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</si>
  <si>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</si>
  <si>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</si>
  <si>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</si>
  <si>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</si>
  <si>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</si>
  <si>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</si>
  <si>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</si>
  <si>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</si>
  <si>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</si>
  <si>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</si>
  <si>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</si>
  <si>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</si>
  <si>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</si>
  <si>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</si>
  <si>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</si>
  <si>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</si>
  <si>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</si>
  <si>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</si>
  <si>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</si>
  <si>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</si>
  <si>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</si>
  <si>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</si>
  <si>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</si>
  <si>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</si>
  <si>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</si>
  <si>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</si>
  <si>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</si>
  <si>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</si>
  <si>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</si>
  <si>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</si>
  <si>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</si>
  <si>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</si>
  <si>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</si>
  <si>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</si>
  <si>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</si>
  <si>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</si>
  <si>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</si>
  <si>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</si>
  <si>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</si>
  <si>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</si>
  <si>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</si>
  <si>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</si>
  <si>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</si>
  <si>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</si>
  <si>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</si>
  <si>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</si>
  <si>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</si>
  <si>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</si>
  <si>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</si>
  <si>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</si>
  <si>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</si>
  <si>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</si>
  <si>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</si>
  <si>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</si>
  <si>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</si>
  <si>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</si>
  <si>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</si>
  <si>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</si>
  <si>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</si>
  <si>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</si>
  <si>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</si>
  <si>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</si>
  <si>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</si>
  <si>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</si>
  <si>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</si>
  <si>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</si>
  <si>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</si>
  <si>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</si>
  <si>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</si>
  <si>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</si>
  <si>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</si>
  <si>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</si>
  <si>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</si>
  <si>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</si>
  <si>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</si>
  <si>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</si>
  <si>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</si>
  <si>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</si>
  <si>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</si>
  <si>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</si>
  <si>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</si>
  <si>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</si>
  <si>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</si>
  <si>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</si>
  <si>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</si>
  <si>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</si>
  <si>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</si>
  <si>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</si>
  <si>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</si>
  <si>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</si>
  <si>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</si>
  <si>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</si>
  <si>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</si>
  <si>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</si>
  <si>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</si>
  <si>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</si>
  <si>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</si>
  <si>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</si>
  <si>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</si>
  <si>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</si>
  <si>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</si>
  <si>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</si>
  <si>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</si>
  <si>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</si>
  <si>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</si>
  <si>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</si>
  <si>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</si>
  <si>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</si>
  <si>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</si>
  <si>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</si>
  <si>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</si>
  <si>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</si>
  <si>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</si>
  <si>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</si>
  <si>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</si>
  <si>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</si>
  <si>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</si>
  <si>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</si>
  <si>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</si>
  <si>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</si>
  <si>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</si>
  <si>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</si>
  <si>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</si>
  <si>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</si>
  <si>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</si>
  <si>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</si>
  <si>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</si>
  <si>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</si>
  <si>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</si>
  <si>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</si>
  <si>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</si>
  <si>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</si>
  <si>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</si>
  <si>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</si>
  <si>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</si>
  <si>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</si>
  <si>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</si>
  <si>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</si>
  <si>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</si>
  <si>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</si>
  <si>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</si>
  <si>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</si>
  <si>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</si>
  <si>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</si>
  <si>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</si>
  <si>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</si>
  <si>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</si>
  <si>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</si>
  <si>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</si>
  <si>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</si>
  <si>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</si>
  <si>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</si>
  <si>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</si>
  <si>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</si>
  <si>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</si>
  <si>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</si>
  <si>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</si>
  <si>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</si>
  <si>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</si>
  <si>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</si>
  <si>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</si>
  <si>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</si>
  <si>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</si>
  <si>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</si>
  <si>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</si>
  <si>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</si>
  <si>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</si>
  <si>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</si>
  <si>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</si>
  <si>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</si>
  <si>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</si>
  <si>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</si>
  <si>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</si>
  <si>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</si>
  <si>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</si>
  <si>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</si>
  <si>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</si>
  <si>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</si>
  <si>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</si>
  <si>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</si>
  <si>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</si>
  <si>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</si>
  <si>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</si>
  <si>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</si>
  <si>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</si>
  <si>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</si>
  <si>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</si>
  <si>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</si>
  <si>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</si>
  <si>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</si>
  <si>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</si>
  <si>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</si>
  <si>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</si>
  <si>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</si>
  <si>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</si>
  <si>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</si>
  <si>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</si>
  <si>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</si>
  <si>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</si>
  <si>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</si>
  <si>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</si>
  <si>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</si>
  <si>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</si>
  <si>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</si>
  <si>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</si>
  <si>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</si>
  <si>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</si>
  <si>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</si>
  <si>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</si>
  <si>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</si>
  <si>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</si>
  <si>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</si>
  <si>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</si>
  <si>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</si>
  <si>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</si>
  <si>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</si>
  <si>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</si>
  <si>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</si>
  <si>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</si>
  <si>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</si>
  <si>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</si>
  <si>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</si>
  <si>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</si>
  <si>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</si>
  <si>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</si>
  <si>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</si>
  <si>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</si>
  <si>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</si>
  <si>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</si>
  <si>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</si>
  <si>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</si>
  <si>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</si>
  <si>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</si>
  <si>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</si>
  <si>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</si>
  <si>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</si>
  <si>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</si>
  <si>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</si>
  <si>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</si>
  <si>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</si>
  <si>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</si>
  <si>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</si>
  <si>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</si>
  <si>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</si>
  <si>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</si>
  <si>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</si>
  <si>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</si>
  <si>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</si>
  <si>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</si>
  <si>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</si>
  <si>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</si>
  <si>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</si>
  <si>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</si>
  <si>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</si>
  <si>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</si>
  <si>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</si>
  <si>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</si>
  <si>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</si>
  <si>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</si>
  <si>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</si>
  <si>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</si>
  <si>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</si>
  <si>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</si>
  <si>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</si>
  <si>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</si>
  <si>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</si>
  <si>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</si>
  <si>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</si>
  <si>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</si>
  <si>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</si>
  <si>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</si>
  <si>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</si>
  <si>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</si>
  <si>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</si>
  <si>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</si>
  <si>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</si>
  <si>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</si>
  <si>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</si>
  <si>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</si>
  <si>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</si>
  <si>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</si>
  <si>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</si>
  <si>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</si>
  <si>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</si>
  <si>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</si>
  <si>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</si>
  <si>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</si>
  <si>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</si>
  <si>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</si>
  <si>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</si>
  <si>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</si>
  <si>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</si>
  <si>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</si>
  <si>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</si>
  <si>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</si>
  <si>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</si>
  <si>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</si>
  <si>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</si>
  <si>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</si>
  <si>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</si>
  <si>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</si>
  <si>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</si>
  <si>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</si>
  <si>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</si>
  <si>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</si>
  <si>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</si>
  <si>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</si>
  <si>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</si>
  <si>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</si>
  <si>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</si>
  <si>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</si>
  <si>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</si>
  <si>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</si>
  <si>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</si>
  <si>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</si>
  <si>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</si>
  <si>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</si>
  <si>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</si>
  <si>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</si>
  <si>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</si>
  <si>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</si>
  <si>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</si>
  <si>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</si>
  <si>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</si>
  <si>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</si>
  <si>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</si>
  <si>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</si>
  <si>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</si>
  <si>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</si>
  <si>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</si>
  <si>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</si>
  <si>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</si>
  <si>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</si>
  <si>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</si>
  <si>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</si>
  <si>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</si>
  <si>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</si>
  <si>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</si>
  <si>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</si>
  <si>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</si>
  <si>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</si>
  <si>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</si>
  <si>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</si>
  <si>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</si>
  <si>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</si>
  <si>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</si>
  <si>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</si>
  <si>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</si>
  <si>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</si>
  <si>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</si>
  <si>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</si>
  <si>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</si>
  <si>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</si>
  <si>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</si>
  <si>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</si>
  <si>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</si>
  <si>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</si>
  <si>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</si>
  <si>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</si>
  <si>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</si>
  <si>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</si>
  <si>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</si>
  <si>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</si>
  <si>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</si>
  <si>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</si>
  <si>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</si>
  <si>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</si>
  <si>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</si>
  <si>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</si>
  <si>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</si>
  <si>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</si>
  <si>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</si>
  <si>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</si>
  <si>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</si>
  <si>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</si>
  <si>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</si>
  <si>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</si>
  <si>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</si>
  <si>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</si>
  <si>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</si>
  <si>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</si>
  <si>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</si>
  <si>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</si>
  <si>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</si>
  <si>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</si>
  <si>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</si>
  <si>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</si>
  <si>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</si>
  <si>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</si>
  <si>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</si>
  <si>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</si>
  <si>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</si>
  <si>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</si>
  <si>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</si>
  <si>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</si>
  <si>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</si>
  <si>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</si>
  <si>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</si>
  <si>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</si>
  <si>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</si>
  <si>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</si>
  <si>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</si>
  <si>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</si>
  <si>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</si>
  <si>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</si>
  <si>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</si>
  <si>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</si>
  <si>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</si>
  <si>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</si>
  <si>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</si>
  <si>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</si>
  <si>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</si>
  <si>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</si>
  <si>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</si>
  <si>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</si>
  <si>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</si>
  <si>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</si>
  <si>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</si>
  <si>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</si>
  <si>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</si>
  <si>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</si>
  <si>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</si>
  <si>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</si>
  <si>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</si>
  <si>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</si>
  <si>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</si>
  <si>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</si>
  <si>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</si>
  <si>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</si>
  <si>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</si>
  <si>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</si>
  <si>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</si>
  <si>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</si>
  <si>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</si>
  <si>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</si>
  <si>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</si>
  <si>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</si>
  <si>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</si>
  <si>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</si>
  <si>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</si>
  <si>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</si>
  <si>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</si>
  <si>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</si>
  <si>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</si>
  <si>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</si>
  <si>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</si>
  <si>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</si>
  <si>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</si>
  <si>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</si>
  <si>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</si>
  <si>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</si>
  <si>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</si>
  <si>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</si>
  <si>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</si>
  <si>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</si>
  <si>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</si>
  <si>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</si>
  <si>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</si>
  <si>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</si>
  <si>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</si>
  <si>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</si>
  <si>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</si>
  <si>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</si>
  <si>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</si>
  <si>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</si>
  <si>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</si>
  <si>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</si>
  <si>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</si>
  <si>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</si>
  <si>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</si>
  <si>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</si>
  <si>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</si>
  <si>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</si>
  <si>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</si>
  <si>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</si>
  <si>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</si>
  <si>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</si>
  <si>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</si>
  <si>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</si>
  <si>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</si>
  <si>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</si>
  <si>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</si>
  <si>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</si>
  <si>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</si>
  <si>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</si>
  <si>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</si>
  <si>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</si>
  <si>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</si>
  <si>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</si>
  <si>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</si>
  <si>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</si>
  <si>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</si>
  <si>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</si>
  <si>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</si>
  <si>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</si>
  <si>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</si>
  <si>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</si>
  <si>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</si>
  <si>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</si>
  <si>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</si>
  <si>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</si>
  <si>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</si>
  <si>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</si>
  <si>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</si>
  <si>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</si>
  <si>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</si>
  <si>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</si>
  <si>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</si>
  <si>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</si>
  <si>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</si>
  <si>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</si>
  <si>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</si>
  <si>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</si>
  <si>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</si>
  <si>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</si>
  <si>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</si>
  <si>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</si>
  <si>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</si>
  <si>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</si>
  <si>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</si>
  <si>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</si>
  <si>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</si>
  <si>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</si>
  <si>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</si>
  <si>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</si>
  <si>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</si>
  <si>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</si>
  <si>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</si>
  <si>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</si>
  <si>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</si>
  <si>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</si>
  <si>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</si>
  <si>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</si>
  <si>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</si>
  <si>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</si>
  <si>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</si>
  <si>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</si>
  <si>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</si>
  <si>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</si>
  <si>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</si>
  <si>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</si>
  <si>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</si>
  <si>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</si>
  <si>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</si>
  <si>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</si>
  <si>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</si>
  <si>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</si>
  <si>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</si>
  <si>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</si>
  <si>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</si>
  <si>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</si>
  <si>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</si>
  <si>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</si>
  <si>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</si>
  <si>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</si>
  <si>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</si>
  <si>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</si>
  <si>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</si>
  <si>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</si>
  <si>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</si>
  <si>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</si>
  <si>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</si>
  <si>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</si>
  <si>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</si>
  <si>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</si>
  <si>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</si>
  <si>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</si>
  <si>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</si>
  <si>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</si>
  <si>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</si>
  <si>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</si>
  <si>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</si>
  <si>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</si>
  <si>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</si>
  <si>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</si>
  <si>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</si>
  <si>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</si>
  <si>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</si>
  <si>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</si>
  <si>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</si>
  <si>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</si>
  <si>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</si>
  <si>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</si>
  <si>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</si>
  <si>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</si>
  <si>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</si>
  <si>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</si>
  <si>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</si>
  <si>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</si>
  <si>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</si>
  <si>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</si>
  <si>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</si>
  <si>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</si>
  <si>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</si>
  <si>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</si>
  <si>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</si>
  <si>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</si>
  <si>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</si>
  <si>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</si>
  <si>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</si>
  <si>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</si>
  <si>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</si>
  <si>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</si>
  <si>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</si>
  <si>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</si>
  <si>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</si>
  <si>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</si>
  <si>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</si>
  <si>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</si>
  <si>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</si>
  <si>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</si>
  <si>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</si>
  <si>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</si>
  <si>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</si>
  <si>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</si>
  <si>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</si>
  <si>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</si>
  <si>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</si>
  <si>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</si>
  <si>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</si>
  <si>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</si>
  <si>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</si>
  <si>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</si>
  <si>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</si>
  <si>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</si>
  <si>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</si>
  <si>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</si>
  <si>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</si>
  <si>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</si>
  <si>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</si>
  <si>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</si>
  <si>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</si>
  <si>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</si>
  <si>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</si>
  <si>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</si>
  <si>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</si>
  <si>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</si>
  <si>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</si>
  <si>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</si>
  <si>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</si>
  <si>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</si>
  <si>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</si>
  <si>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</si>
  <si>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</si>
  <si>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</si>
  <si>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</si>
  <si>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</si>
  <si>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</si>
  <si>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</si>
  <si>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</si>
  <si>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</si>
  <si>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</si>
  <si>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</si>
  <si>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</si>
  <si>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</si>
  <si>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</si>
  <si>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</si>
  <si>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</si>
  <si>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</si>
  <si>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</si>
  <si>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</si>
  <si>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</si>
  <si>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</si>
  <si>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</si>
  <si>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</si>
  <si>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</si>
  <si>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</si>
  <si>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</si>
  <si>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</si>
  <si>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</si>
  <si>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</si>
  <si>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</si>
  <si>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</si>
  <si>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</si>
  <si>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</si>
  <si>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</si>
  <si>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</si>
  <si>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</si>
  <si>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</si>
  <si>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</si>
  <si>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</si>
  <si>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</si>
  <si>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</si>
  <si>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</si>
  <si>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</si>
  <si>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</si>
  <si>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</si>
  <si>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</si>
  <si>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</si>
  <si>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</si>
  <si>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</si>
  <si>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</si>
  <si>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</si>
  <si>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</si>
  <si>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</si>
  <si>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</si>
  <si>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</si>
  <si>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</si>
  <si>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</si>
  <si>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</si>
  <si>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</si>
  <si>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</si>
  <si>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</si>
  <si>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</si>
  <si>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</si>
  <si>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</si>
  <si>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</si>
  <si>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</si>
  <si>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</si>
  <si>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</si>
  <si>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</si>
  <si>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</si>
  <si>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</si>
  <si>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</si>
  <si>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</si>
  <si>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</si>
  <si>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</si>
  <si>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</si>
  <si>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</si>
  <si>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</si>
  <si>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</si>
  <si>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</si>
  <si>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</si>
  <si>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</si>
  <si>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</si>
  <si>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</si>
  <si>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</si>
  <si>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</si>
  <si>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</si>
  <si>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</si>
  <si>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</si>
  <si>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</si>
  <si>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</si>
  <si>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</si>
  <si>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</si>
  <si>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</si>
  <si>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</si>
  <si>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</si>
  <si>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</si>
  <si>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</si>
  <si>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</si>
  <si>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</si>
  <si>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</si>
  <si>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</si>
  <si>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</si>
  <si>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</si>
  <si>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</si>
  <si>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</si>
  <si>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</si>
  <si>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</si>
  <si>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</si>
  <si>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</si>
  <si>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</si>
  <si>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</si>
  <si>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</si>
  <si>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</si>
  <si>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</si>
  <si>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</si>
  <si>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</si>
  <si>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</si>
  <si>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</si>
  <si>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</si>
  <si>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</si>
  <si>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</si>
  <si>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</si>
  <si>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</si>
  <si>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</si>
  <si>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</si>
  <si>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</si>
  <si>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</si>
  <si>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</si>
  <si>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</si>
  <si>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</si>
  <si>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</si>
  <si>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</si>
  <si>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</si>
  <si>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</si>
  <si>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</si>
  <si>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</si>
  <si>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</si>
  <si>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</si>
  <si>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</si>
  <si>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</si>
  <si>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</si>
  <si>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</si>
  <si>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</si>
  <si>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</si>
  <si>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</si>
  <si>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</si>
  <si>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</si>
  <si>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</si>
  <si>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</si>
  <si>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</si>
  <si>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</si>
  <si>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</si>
  <si>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</si>
  <si>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</si>
  <si>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</si>
  <si>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</si>
  <si>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</si>
  <si>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</si>
  <si>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</si>
  <si>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</si>
  <si>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</si>
  <si>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</si>
  <si>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</si>
  <si>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</si>
  <si>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</si>
  <si>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</si>
  <si>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</si>
  <si>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</si>
  <si>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</si>
  <si>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</si>
  <si>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</si>
  <si>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</si>
  <si>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</si>
  <si>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</si>
  <si>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</si>
  <si>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</si>
  <si>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</si>
  <si>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</si>
  <si>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</si>
  <si>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</si>
  <si>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</si>
  <si>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</si>
  <si>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</si>
  <si>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</si>
  <si>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</si>
  <si>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</si>
  <si>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</si>
  <si>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</si>
  <si>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</si>
  <si>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</si>
  <si>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</si>
  <si>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</si>
  <si>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</si>
  <si>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</si>
  <si>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</si>
  <si>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</si>
  <si>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</si>
  <si>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</si>
  <si>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</si>
  <si>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</si>
  <si>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</si>
  <si>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</si>
  <si>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</si>
  <si>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</si>
  <si>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</si>
  <si>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</si>
  <si>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</si>
  <si>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</si>
  <si>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</si>
  <si>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</si>
  <si>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</si>
  <si>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</si>
  <si>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</si>
  <si>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</si>
  <si>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</si>
  <si>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</si>
  <si>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</si>
  <si>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</si>
  <si>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</si>
  <si>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</si>
  <si>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</si>
  <si>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</si>
  <si>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</si>
  <si>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</si>
  <si>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</si>
  <si>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</si>
  <si>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</si>
  <si>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</si>
  <si>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</si>
  <si>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</si>
  <si>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</si>
  <si>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</si>
  <si>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</si>
  <si>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</si>
  <si>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</si>
  <si>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</si>
  <si>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</si>
  <si>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</si>
  <si>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</si>
  <si>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</si>
  <si>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</si>
  <si>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</si>
  <si>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</si>
  <si>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</si>
  <si>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</si>
  <si>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</si>
  <si>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</si>
  <si>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</si>
  <si>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</si>
  <si>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</si>
  <si>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</si>
  <si>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</si>
  <si>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</si>
  <si>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</si>
  <si>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</si>
  <si>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</si>
  <si>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</si>
  <si>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</si>
  <si>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</si>
  <si>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</si>
  <si>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</si>
  <si>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</si>
  <si>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</si>
  <si>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</si>
  <si>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</si>
  <si>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</si>
  <si>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</si>
  <si>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</si>
  <si>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</si>
  <si>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</si>
  <si>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</si>
  <si>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</si>
  <si>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</si>
  <si>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</si>
  <si>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</si>
  <si>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</si>
  <si>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</si>
  <si>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</si>
  <si>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</si>
  <si>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</si>
  <si>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</si>
  <si>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</si>
  <si>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</si>
  <si>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</si>
  <si>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</si>
  <si>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</si>
  <si>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</si>
  <si>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</si>
  <si>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</si>
  <si>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</si>
  <si>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</si>
  <si>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</si>
  <si>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</si>
  <si>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</si>
  <si>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</si>
  <si>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</si>
  <si>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</si>
  <si>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</si>
  <si>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</si>
  <si>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</si>
  <si>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</si>
  <si>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</si>
  <si>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</si>
  <si>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</si>
  <si>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</si>
  <si>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</si>
  <si>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</si>
  <si>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</si>
  <si>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</si>
  <si>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</si>
  <si>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</si>
  <si>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</si>
  <si>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</si>
  <si>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</si>
  <si>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</si>
  <si>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</si>
  <si>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</si>
  <si>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</si>
  <si>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</si>
  <si>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</si>
  <si>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</si>
  <si>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</si>
  <si>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</si>
  <si>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</si>
  <si>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</si>
  <si>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</si>
  <si>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</si>
  <si>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</si>
  <si>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</si>
  <si>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</si>
  <si>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</si>
  <si>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</si>
  <si>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</si>
  <si>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</si>
  <si>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</si>
  <si>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</si>
  <si>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</si>
  <si>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</si>
  <si>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</si>
  <si>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</si>
  <si>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</si>
  <si>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</si>
  <si>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</si>
  <si>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</si>
  <si>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</si>
  <si>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</si>
  <si>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</si>
  <si>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</si>
  <si>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</si>
  <si>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</si>
  <si>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</si>
  <si>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</si>
  <si>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</si>
  <si>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</si>
  <si>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</si>
  <si>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</si>
  <si>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</si>
  <si>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</si>
  <si>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</si>
  <si>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</si>
  <si>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</si>
  <si>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</si>
  <si>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</si>
  <si>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</si>
  <si>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</si>
  <si>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</si>
  <si>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</si>
  <si>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</si>
  <si>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</si>
  <si>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</si>
  <si>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</si>
  <si>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</si>
  <si>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</si>
  <si>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</si>
  <si>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</si>
  <si>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</si>
  <si>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</si>
  <si>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</si>
  <si>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</si>
  <si>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</si>
  <si>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</si>
  <si>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</si>
  <si>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</si>
  <si>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</si>
  <si>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</si>
  <si>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</si>
  <si>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</si>
  <si>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</si>
  <si>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</si>
  <si>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</si>
  <si>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</si>
  <si>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</si>
  <si>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</si>
  <si>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</si>
  <si>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</si>
  <si>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</si>
  <si>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</si>
  <si>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</si>
  <si>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</si>
  <si>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</si>
  <si>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</si>
  <si>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</si>
  <si>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</si>
  <si>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</si>
  <si>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</si>
  <si>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</si>
  <si>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</si>
  <si>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</si>
  <si>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</si>
  <si>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</si>
  <si>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</si>
  <si>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</si>
  <si>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</si>
  <si>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</si>
  <si>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</si>
  <si>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</si>
  <si>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</si>
  <si>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</si>
  <si>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</si>
  <si>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</si>
  <si>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</si>
  <si>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</si>
  <si>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</si>
  <si>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</si>
  <si>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</si>
  <si>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</si>
  <si>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</si>
  <si>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</si>
  <si>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</si>
  <si>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</si>
  <si>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</si>
  <si>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</si>
  <si>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</si>
  <si>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</si>
  <si>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</si>
  <si>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</si>
  <si>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</si>
  <si>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</si>
  <si>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</si>
  <si>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</si>
  <si>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</si>
  <si>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</si>
  <si>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</si>
  <si>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</si>
  <si>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</si>
  <si>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</si>
  <si>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</si>
  <si>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</si>
  <si>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</si>
  <si>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</si>
  <si>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</si>
  <si>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</si>
  <si>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</si>
  <si>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</si>
  <si>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</si>
  <si>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</si>
  <si>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</si>
  <si>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</si>
  <si>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</si>
  <si>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</si>
  <si>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</si>
  <si>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</si>
  <si>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</si>
  <si>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</si>
  <si>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</si>
  <si>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</si>
  <si>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</si>
  <si>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</si>
  <si>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</si>
  <si>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</si>
  <si>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</si>
  <si>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</si>
  <si>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</si>
  <si>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</si>
  <si>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</si>
  <si>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</si>
  <si>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</si>
  <si>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</si>
  <si>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</si>
  <si>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</si>
  <si>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</si>
  <si>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</si>
  <si>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</si>
  <si>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</si>
  <si>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</si>
  <si>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</si>
  <si>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</si>
  <si>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</si>
  <si>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</si>
  <si>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</si>
  <si>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</si>
  <si>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</si>
  <si>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</si>
  <si>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</si>
  <si>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</si>
  <si>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</si>
  <si>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</si>
  <si>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</si>
  <si>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</si>
  <si>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</si>
  <si>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</si>
  <si>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</si>
  <si>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</si>
  <si>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</si>
  <si>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</si>
  <si>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</si>
  <si>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</si>
  <si>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</si>
  <si>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</si>
  <si>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</si>
  <si>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</si>
  <si>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</si>
  <si>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</si>
  <si>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</si>
  <si>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</si>
  <si>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</si>
  <si>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</si>
  <si>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</si>
  <si>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</si>
  <si>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</si>
  <si>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</si>
  <si>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</si>
  <si>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</si>
  <si>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</si>
  <si>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</si>
  <si>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</si>
  <si>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</si>
  <si>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</si>
  <si>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</si>
  <si>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</si>
  <si>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</si>
  <si>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</si>
  <si>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</si>
  <si>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</si>
  <si>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</si>
  <si>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</si>
  <si>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</si>
  <si>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</si>
  <si>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</si>
  <si>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</si>
  <si>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</si>
  <si>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</si>
  <si>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</si>
  <si>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</si>
  <si>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</si>
  <si>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</si>
  <si>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</si>
  <si>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</si>
  <si>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</si>
  <si>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</si>
  <si>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</si>
  <si>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</si>
  <si>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</si>
  <si>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</si>
  <si>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</si>
  <si>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</si>
  <si>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</si>
  <si>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</si>
  <si>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</si>
  <si>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</si>
  <si>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</si>
  <si>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</si>
  <si>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</si>
  <si>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</si>
  <si>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</si>
  <si>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</si>
  <si>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</si>
  <si>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</si>
  <si>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</si>
  <si>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</si>
  <si>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</si>
  <si>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</si>
  <si>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</si>
  <si>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</si>
  <si>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</si>
  <si>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</si>
  <si>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</si>
  <si>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</si>
  <si>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</si>
  <si>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</si>
  <si>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</si>
  <si>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</si>
  <si>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</si>
  <si>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</si>
  <si>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</si>
  <si>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</si>
  <si>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</si>
  <si>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</si>
  <si>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</si>
  <si>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</si>
  <si>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</si>
  <si>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</si>
  <si>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</si>
  <si>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</si>
  <si>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</si>
  <si>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</si>
  <si>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</si>
  <si>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</si>
  <si>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</si>
  <si>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</si>
  <si>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</si>
  <si>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</si>
  <si>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</si>
  <si>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</si>
  <si>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</si>
  <si>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</si>
  <si>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</si>
  <si>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</si>
  <si>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</si>
  <si>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</si>
  <si>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</si>
  <si>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</si>
  <si>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</si>
  <si>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</si>
  <si>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</si>
  <si>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</si>
  <si>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</si>
  <si>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</si>
  <si>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</si>
  <si>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</si>
  <si>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</si>
  <si>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</si>
  <si>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</si>
  <si>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</si>
  <si>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</si>
  <si>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</si>
  <si>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</si>
  <si>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</si>
  <si>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</si>
  <si>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</si>
  <si>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</si>
  <si>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</si>
  <si>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</si>
  <si>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</si>
  <si>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</si>
  <si>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</si>
  <si>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</si>
  <si>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</si>
  <si>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</si>
  <si>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</si>
  <si>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</si>
  <si>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</si>
  <si>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</si>
  <si>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</si>
  <si>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</si>
  <si>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</si>
  <si>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</si>
  <si>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</si>
  <si>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</si>
  <si>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</si>
  <si>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</si>
  <si>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</si>
  <si>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</si>
  <si>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</si>
  <si>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</si>
  <si>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</si>
  <si>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</si>
  <si>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</si>
  <si>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</si>
  <si>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</si>
  <si>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</si>
  <si>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</si>
  <si>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</si>
  <si>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</si>
  <si>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</si>
  <si>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</si>
  <si>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</si>
  <si>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</si>
  <si>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</si>
  <si>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</si>
  <si>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</si>
  <si>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</si>
  <si>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</si>
  <si>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</si>
  <si>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</si>
  <si>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</si>
  <si>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</si>
  <si>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</si>
  <si>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</si>
  <si>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</si>
  <si>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</si>
  <si>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</si>
  <si>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</si>
  <si>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</si>
  <si>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</si>
  <si>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</si>
  <si>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</si>
  <si>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</si>
  <si>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</si>
  <si>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</si>
  <si>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</si>
  <si>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</si>
  <si>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</si>
  <si>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</si>
  <si>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</si>
  <si>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</si>
  <si>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</si>
  <si>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</si>
  <si>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</si>
  <si>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</si>
  <si>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</si>
  <si>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</si>
  <si>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</si>
  <si>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</si>
  <si>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</si>
  <si>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</si>
  <si>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</si>
  <si>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</si>
  <si>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</si>
  <si>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</si>
  <si>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</si>
  <si>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</si>
  <si>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</si>
  <si>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</si>
  <si>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</si>
  <si>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</si>
  <si>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</si>
  <si>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</si>
  <si>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</si>
  <si>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</si>
  <si>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</si>
  <si>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</si>
  <si>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</si>
  <si>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</si>
  <si>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</si>
  <si>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</si>
  <si>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</si>
  <si>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</si>
  <si>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</si>
  <si>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</si>
  <si>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</si>
  <si>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</si>
  <si>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</si>
  <si>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</si>
  <si>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</si>
  <si>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</si>
  <si>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</si>
  <si>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</si>
  <si>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</si>
  <si>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</si>
  <si>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</si>
  <si>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</si>
  <si>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</si>
  <si>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</si>
  <si>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</si>
  <si>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</si>
  <si>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</si>
  <si>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</si>
  <si>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</si>
  <si>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</si>
  <si>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</si>
  <si>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</si>
  <si>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</si>
  <si>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</si>
  <si>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</si>
  <si>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</si>
  <si>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</si>
  <si>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</si>
  <si>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</si>
  <si>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</si>
  <si>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</si>
  <si>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</si>
  <si>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</si>
  <si>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</si>
  <si>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</si>
  <si>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</si>
  <si>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</si>
  <si>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</si>
  <si>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</si>
  <si>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</si>
  <si>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</si>
  <si>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</si>
  <si>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</si>
  <si>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</si>
  <si>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</si>
  <si>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</si>
  <si>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</si>
  <si>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</si>
  <si>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</si>
  <si>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</si>
  <si>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</si>
  <si>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</si>
  <si>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</si>
  <si>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</si>
  <si>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</si>
  <si>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</si>
  <si>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</si>
  <si>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</si>
  <si>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</si>
  <si>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</si>
  <si>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</si>
  <si>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</si>
  <si>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</si>
  <si>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</si>
  <si>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</si>
  <si>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</si>
  <si>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</si>
  <si>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</si>
  <si>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</si>
  <si>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</si>
  <si>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</si>
  <si>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</si>
  <si>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</si>
  <si>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</si>
  <si>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</si>
  <si>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</si>
  <si>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</si>
  <si>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</si>
  <si>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</si>
  <si>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</si>
  <si>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</si>
  <si>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</si>
  <si>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</si>
  <si>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</si>
  <si>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</si>
  <si>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</si>
  <si>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</si>
  <si>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</si>
  <si>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</si>
  <si>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</si>
  <si>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</si>
  <si>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</si>
  <si>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</si>
  <si>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</si>
  <si>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</si>
  <si>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</si>
  <si>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</si>
  <si>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</si>
  <si>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</si>
  <si>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</si>
  <si>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</si>
  <si>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</si>
  <si>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</si>
  <si>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</si>
  <si>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</si>
  <si>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</si>
  <si>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</si>
  <si>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</si>
  <si>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</si>
  <si>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</si>
  <si>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</si>
  <si>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</si>
  <si>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</si>
  <si>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</si>
  <si>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</si>
  <si>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</si>
  <si>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</si>
  <si>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</si>
  <si>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</si>
  <si>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</si>
  <si>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</si>
  <si>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</si>
  <si>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</si>
  <si>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</si>
  <si>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</si>
  <si>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</si>
  <si>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</si>
  <si>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</si>
  <si>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</si>
  <si>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</si>
  <si>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</si>
  <si>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</si>
  <si>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</si>
  <si>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</si>
  <si>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</si>
  <si>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</si>
  <si>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</si>
  <si>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</si>
  <si>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</si>
  <si>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</si>
  <si>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</si>
  <si>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</si>
  <si>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</si>
  <si>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</si>
  <si>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</si>
  <si>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</si>
  <si>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</si>
  <si>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</si>
  <si>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</si>
  <si>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</si>
  <si>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</si>
  <si>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</si>
  <si>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</si>
  <si>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</si>
  <si>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</si>
  <si>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</si>
  <si>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</si>
  <si>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</si>
  <si>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</si>
  <si>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</si>
  <si>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</si>
  <si>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</si>
  <si>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</si>
  <si>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</si>
  <si>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</si>
  <si>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</si>
  <si>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</si>
  <si>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</si>
  <si>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</si>
  <si>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</si>
  <si>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</si>
  <si>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</si>
  <si>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</si>
  <si>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</si>
  <si>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</si>
  <si>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</si>
  <si>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</si>
  <si>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</si>
  <si>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</si>
  <si>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</si>
  <si>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</si>
  <si>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</si>
  <si>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</si>
  <si>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</si>
  <si>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</si>
  <si>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</si>
  <si>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</si>
  <si>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</si>
  <si>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</si>
  <si>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</si>
  <si>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</si>
  <si>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</si>
  <si>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</si>
  <si>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</si>
  <si>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</si>
  <si>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</si>
  <si>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</si>
  <si>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</si>
  <si>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</si>
  <si>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</si>
  <si>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</si>
  <si>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</si>
  <si>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</si>
  <si>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</si>
  <si>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</si>
  <si>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</si>
  <si>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</si>
  <si>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</si>
  <si>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</si>
  <si>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</si>
  <si>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</si>
  <si>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</si>
  <si>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</si>
  <si>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</si>
  <si>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</si>
  <si>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</si>
  <si>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</si>
  <si>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</si>
  <si>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</si>
  <si>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</si>
  <si>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</si>
  <si>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</si>
  <si>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</si>
  <si>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</si>
  <si>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</si>
  <si>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</si>
  <si>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</si>
  <si>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</si>
  <si>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</si>
  <si>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</si>
  <si>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</si>
  <si>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</si>
  <si>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</si>
  <si>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</si>
  <si>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</si>
  <si>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</si>
  <si>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</si>
  <si>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</si>
  <si>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</si>
  <si>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</si>
  <si>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</si>
  <si>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</si>
  <si>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</si>
  <si>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</si>
  <si>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</si>
  <si>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</si>
  <si>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</si>
  <si>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</si>
  <si>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</si>
  <si>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</si>
  <si>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</si>
  <si>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</si>
  <si>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</si>
  <si>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</si>
  <si>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</si>
  <si>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</si>
  <si>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</si>
  <si>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</si>
  <si>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</si>
  <si>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</si>
  <si>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</si>
  <si>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</si>
  <si>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</si>
  <si>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</si>
  <si>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</si>
  <si>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</si>
  <si>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</si>
  <si>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</si>
  <si>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</si>
  <si>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</si>
  <si>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</si>
  <si>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</si>
  <si>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</si>
  <si>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</si>
  <si>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</si>
  <si>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</si>
  <si>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</si>
  <si>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</si>
  <si>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</si>
  <si>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</si>
  <si>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</si>
  <si>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</si>
  <si>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</si>
  <si>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</si>
  <si>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</si>
  <si>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</si>
  <si>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</si>
  <si>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</si>
  <si>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</si>
  <si>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</si>
  <si>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</si>
  <si>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</si>
  <si>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</si>
  <si>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</si>
  <si>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</si>
  <si>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</si>
  <si>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</si>
  <si>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</si>
  <si>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</si>
  <si>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</si>
  <si>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</si>
  <si>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</si>
  <si>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</si>
  <si>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</si>
  <si>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</si>
  <si>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</si>
  <si>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</si>
  <si>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</si>
  <si>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</si>
  <si>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</si>
  <si>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</si>
  <si>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</si>
  <si>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</si>
  <si>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</si>
  <si>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</si>
  <si>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</si>
  <si>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</si>
  <si>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</si>
  <si>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</si>
  <si>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</si>
  <si>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</si>
  <si>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</si>
  <si>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</si>
  <si>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</si>
  <si>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</si>
  <si>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</si>
  <si>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</si>
  <si>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</si>
  <si>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</si>
  <si>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</si>
  <si>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</si>
  <si>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</si>
  <si>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</si>
  <si>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</si>
  <si>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</si>
  <si>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</si>
  <si>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</si>
  <si>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</si>
  <si>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</si>
  <si>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</si>
  <si>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</si>
  <si>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</si>
  <si>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</si>
  <si>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</si>
  <si>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</si>
  <si>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</si>
  <si>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</si>
  <si>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</si>
  <si>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</si>
  <si>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</si>
  <si>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</si>
  <si>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</si>
  <si>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</si>
  <si>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</si>
  <si>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</si>
  <si>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</si>
  <si>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</si>
  <si>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</si>
  <si>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</si>
  <si>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</si>
  <si>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</si>
  <si>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</si>
  <si>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</si>
  <si>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</si>
  <si>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</si>
  <si>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</si>
  <si>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</si>
  <si>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</si>
  <si>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</si>
  <si>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</si>
  <si>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</si>
  <si>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</si>
  <si>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</si>
  <si>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</si>
  <si>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</si>
  <si>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</si>
  <si>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</si>
  <si>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</si>
  <si>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</si>
  <si>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</si>
  <si>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</si>
  <si>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</si>
  <si>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</si>
  <si>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</si>
  <si>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</si>
  <si>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</si>
  <si>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</si>
  <si>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</si>
  <si>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</si>
  <si>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</si>
  <si>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</si>
  <si>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</si>
  <si>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</si>
  <si>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</si>
  <si>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</si>
  <si>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</si>
  <si>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</si>
  <si>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</si>
  <si>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</si>
  <si>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</si>
  <si>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</si>
  <si>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</si>
  <si>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</si>
  <si>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</si>
  <si>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</si>
  <si>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</si>
  <si>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</si>
  <si>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</si>
  <si>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</si>
  <si>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</si>
  <si>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</si>
  <si>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</si>
  <si>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</si>
  <si>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</si>
  <si>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</si>
  <si>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</si>
  <si>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</si>
  <si>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</si>
  <si>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</si>
  <si>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</si>
  <si>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</si>
  <si>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</si>
  <si>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</si>
  <si>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</si>
  <si>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</si>
  <si>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</si>
  <si>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</si>
  <si>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</si>
  <si>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</si>
  <si>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</si>
  <si>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</si>
  <si>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</si>
  <si>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</si>
  <si>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</si>
  <si>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</si>
  <si>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</si>
  <si>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</si>
  <si>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</si>
  <si>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</si>
  <si>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</si>
  <si>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</si>
  <si>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</si>
  <si>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</si>
  <si>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</si>
  <si>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</si>
  <si>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</si>
  <si>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</si>
  <si>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</si>
  <si>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</si>
  <si>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</si>
  <si>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</si>
  <si>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</si>
  <si>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</si>
  <si>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</si>
  <si>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</si>
  <si>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</si>
  <si>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</si>
  <si>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</si>
  <si>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</si>
  <si>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</si>
  <si>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</si>
  <si>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</si>
  <si>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</si>
  <si>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</si>
  <si>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</si>
  <si>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</si>
  <si>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</si>
  <si>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</si>
  <si>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</si>
  <si>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</si>
  <si>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</si>
  <si>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</si>
  <si>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</si>
  <si>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</si>
  <si>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</si>
  <si>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</si>
  <si>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</si>
  <si>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</si>
  <si>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</si>
  <si>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</si>
  <si>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</si>
  <si>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</si>
  <si>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</si>
  <si>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</si>
  <si>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</si>
  <si>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</si>
  <si>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</si>
  <si>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</si>
  <si>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</si>
  <si>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</si>
  <si>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</si>
  <si>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</si>
  <si>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</si>
  <si>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</si>
  <si>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</si>
  <si>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</si>
  <si>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</si>
  <si>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</si>
  <si>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</si>
  <si>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</si>
  <si>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</si>
  <si>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</si>
  <si>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</si>
  <si>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</si>
  <si>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</si>
  <si>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</si>
  <si>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</si>
  <si>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</si>
  <si>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</si>
  <si>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</si>
  <si>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</si>
  <si>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</si>
  <si>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</si>
  <si>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</si>
  <si>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</si>
  <si>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</si>
  <si>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</si>
  <si>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</si>
  <si>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</si>
  <si>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</si>
  <si>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</si>
  <si>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</si>
  <si>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</si>
  <si>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</si>
  <si>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</si>
  <si>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</si>
  <si>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</si>
  <si>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</si>
  <si>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</si>
  <si>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</si>
  <si>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</si>
  <si>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</si>
  <si>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</si>
  <si>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</si>
  <si>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</si>
  <si>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</si>
  <si>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</si>
  <si>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</si>
  <si>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</si>
  <si>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</si>
  <si>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</si>
  <si>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</si>
  <si>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</si>
  <si>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</si>
  <si>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</si>
  <si>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</si>
  <si>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</si>
  <si>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</si>
  <si>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</si>
  <si>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</si>
  <si>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</si>
  <si>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</si>
  <si>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</si>
  <si>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</si>
  <si>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</si>
  <si>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</si>
  <si>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</si>
  <si>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</si>
  <si>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</si>
  <si>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</si>
  <si>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</si>
  <si>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</si>
  <si>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</si>
  <si>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</si>
  <si>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</si>
  <si>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</si>
  <si>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</si>
  <si>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</si>
  <si>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</si>
  <si>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</si>
  <si>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</si>
  <si>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</si>
  <si>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</si>
  <si>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</si>
  <si>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</si>
  <si>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</si>
  <si>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</si>
  <si>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</si>
  <si>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</si>
  <si>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</si>
  <si>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</si>
  <si>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</si>
  <si>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</si>
  <si>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</si>
  <si>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</si>
  <si>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</si>
  <si>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</si>
  <si>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</si>
  <si>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</si>
  <si>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</si>
  <si>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</si>
  <si>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</si>
  <si>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</si>
  <si>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</si>
  <si>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</si>
  <si>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</si>
  <si>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</si>
  <si>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</si>
  <si>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</si>
  <si>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</si>
  <si>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</si>
  <si>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</si>
  <si>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</si>
  <si>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</si>
  <si>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</si>
  <si>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</si>
  <si>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</si>
  <si>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</si>
  <si>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</si>
  <si>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</si>
  <si>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</si>
  <si>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</si>
  <si>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</si>
  <si>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</si>
  <si>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</si>
  <si>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</si>
  <si>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</si>
  <si>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</si>
  <si>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</si>
  <si>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</si>
  <si>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</si>
  <si>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</si>
  <si>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</si>
  <si>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</si>
  <si>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</si>
  <si>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</si>
  <si>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</si>
  <si>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</si>
  <si>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</si>
  <si>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</si>
  <si>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</si>
  <si>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</si>
  <si>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</si>
  <si>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</si>
  <si>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</si>
  <si>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</si>
  <si>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</si>
  <si>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</si>
  <si>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</si>
  <si>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</si>
  <si>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</si>
  <si>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</si>
  <si>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</si>
  <si>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</si>
  <si>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</si>
  <si>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</si>
  <si>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</si>
  <si>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</si>
  <si>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</si>
  <si>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</si>
  <si>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</si>
  <si>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</si>
  <si>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</si>
  <si>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</si>
  <si>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</si>
  <si>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</si>
  <si>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</si>
  <si>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</si>
  <si>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</si>
  <si>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</si>
  <si>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</si>
  <si>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</si>
  <si>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</si>
  <si>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</si>
  <si>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</si>
  <si>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</si>
  <si>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</si>
  <si>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</si>
  <si>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</si>
  <si>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</si>
  <si>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</si>
  <si>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</si>
  <si>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</si>
  <si>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</si>
  <si>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</si>
  <si>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</si>
  <si>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</si>
  <si>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</si>
  <si>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</si>
  <si>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</si>
  <si>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</si>
  <si>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</si>
  <si>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</si>
  <si>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</si>
  <si>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</si>
  <si>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</si>
  <si>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</si>
  <si>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</si>
  <si>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</si>
  <si>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</si>
  <si>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</si>
  <si>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</si>
  <si>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</si>
  <si>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</si>
  <si>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</si>
  <si>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</si>
  <si>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</si>
  <si>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</si>
  <si>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</si>
  <si>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</si>
  <si>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</si>
  <si>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</si>
  <si>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</si>
  <si>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</si>
  <si>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</si>
  <si>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</si>
  <si>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</si>
  <si>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</si>
  <si>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</si>
  <si>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</si>
  <si>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</si>
  <si>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</si>
  <si>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</si>
  <si>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</si>
  <si>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</si>
  <si>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</si>
  <si>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</si>
  <si>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</si>
  <si>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</si>
  <si>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</si>
  <si>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</si>
  <si>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</si>
  <si>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</si>
  <si>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</si>
  <si>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</si>
  <si>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</si>
  <si>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</si>
  <si>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</si>
  <si>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</si>
  <si>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</si>
  <si>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</si>
  <si>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</si>
  <si>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</si>
  <si>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</si>
  <si>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</si>
  <si>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</si>
  <si>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</si>
  <si>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</si>
  <si>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</si>
  <si>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</si>
  <si>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</si>
  <si>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</si>
  <si>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</si>
  <si>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</si>
  <si>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</si>
  <si>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</si>
  <si>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</si>
  <si>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</si>
  <si>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</si>
  <si>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</si>
  <si>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</si>
  <si>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</si>
  <si>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</si>
  <si>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</si>
  <si>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</si>
  <si>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</si>
  <si>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</si>
  <si>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</si>
  <si>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</si>
  <si>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</si>
  <si>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</si>
  <si>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</si>
  <si>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</si>
  <si>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</si>
  <si>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</si>
  <si>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</si>
  <si>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</si>
  <si>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</si>
  <si>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</si>
  <si>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</si>
  <si>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</si>
  <si>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</si>
  <si>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</si>
  <si>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</si>
  <si>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</si>
  <si>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</si>
  <si>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</si>
  <si>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</si>
  <si>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</si>
  <si>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</si>
  <si>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</si>
  <si>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</si>
  <si>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</si>
  <si>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</si>
  <si>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</si>
  <si>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</si>
  <si>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</si>
  <si>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</si>
  <si>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</si>
  <si>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</si>
  <si>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</si>
  <si>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</si>
  <si>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</si>
  <si>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</si>
  <si>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</si>
  <si>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</si>
  <si>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</si>
  <si>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</si>
  <si>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</si>
  <si>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</si>
  <si>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</si>
  <si>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</si>
  <si>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</si>
  <si>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</si>
  <si>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</si>
  <si>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</si>
  <si>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</si>
  <si>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</si>
  <si>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</si>
  <si>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</si>
  <si>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</si>
  <si>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</si>
  <si>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</si>
  <si>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</si>
  <si>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</si>
  <si>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</si>
  <si>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</si>
  <si>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</si>
  <si>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</si>
  <si>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</si>
  <si>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</si>
  <si>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</si>
  <si>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</si>
  <si>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</si>
  <si>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</si>
  <si>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</si>
  <si>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</si>
  <si>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</si>
  <si>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</si>
  <si>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</si>
  <si>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</si>
  <si>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</si>
  <si>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</si>
  <si>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</si>
  <si>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</si>
  <si>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</si>
  <si>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</si>
  <si>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</si>
  <si>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</si>
  <si>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</si>
  <si>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</si>
  <si>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</si>
  <si>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</si>
  <si>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</si>
  <si>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</si>
  <si>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</si>
  <si>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</si>
  <si>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</si>
  <si>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</si>
  <si>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</si>
  <si>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</si>
  <si>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</si>
  <si>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</si>
  <si>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</si>
  <si>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</si>
  <si>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</si>
  <si>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</si>
  <si>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</si>
  <si>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</si>
  <si>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</si>
  <si>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</si>
  <si>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</si>
  <si>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</si>
  <si>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</si>
  <si>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</si>
  <si>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</si>
  <si>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</si>
  <si>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</si>
  <si>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</si>
  <si>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</si>
  <si>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</si>
  <si>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</si>
  <si>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</si>
  <si>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</si>
  <si>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</si>
  <si>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</si>
  <si>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</si>
  <si>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</si>
  <si>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</si>
  <si>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</si>
  <si>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</si>
  <si>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</si>
  <si>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</si>
  <si>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</si>
  <si>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</si>
  <si>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</si>
  <si>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</si>
  <si>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</si>
  <si>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</si>
  <si>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</si>
  <si>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</si>
  <si>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</si>
  <si>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</si>
  <si>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</si>
  <si>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</si>
  <si>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</si>
  <si>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</si>
  <si>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</si>
  <si>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</si>
  <si>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</si>
  <si>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</si>
  <si>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</si>
  <si>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</si>
  <si>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</si>
  <si>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</si>
  <si>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</si>
  <si>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</si>
  <si>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</si>
  <si>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</si>
  <si>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</si>
  <si>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</si>
  <si>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</si>
  <si>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</si>
  <si>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</si>
  <si>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</si>
  <si>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</si>
  <si>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</si>
  <si>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</si>
  <si>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</si>
  <si>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</si>
  <si>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</si>
  <si>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</si>
  <si>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</si>
  <si>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</si>
  <si>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</si>
  <si>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</si>
  <si>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</si>
  <si>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</si>
  <si>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</si>
  <si>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</si>
  <si>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</si>
  <si>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</si>
  <si>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</si>
  <si>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</si>
  <si>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</si>
  <si>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</si>
  <si>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</si>
  <si>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</si>
  <si>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</si>
  <si>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</si>
  <si>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</si>
  <si>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</si>
  <si>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</si>
  <si>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</si>
  <si>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</si>
  <si>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</si>
  <si>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</si>
  <si>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</si>
  <si>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</si>
  <si>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</si>
  <si>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</si>
  <si>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</si>
  <si>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</si>
  <si>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</si>
  <si>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</si>
  <si>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</si>
  <si>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</si>
  <si>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</si>
  <si>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</si>
  <si>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</si>
  <si>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</si>
  <si>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</si>
  <si>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</si>
  <si>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</si>
  <si>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</si>
  <si>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</si>
  <si>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</si>
  <si>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</si>
  <si>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</si>
  <si>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</si>
  <si>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</si>
  <si>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</si>
  <si>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</si>
  <si>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</si>
  <si>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</si>
  <si>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</si>
  <si>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</si>
  <si>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</si>
  <si>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</si>
  <si>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</si>
  <si>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</si>
  <si>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</si>
  <si>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</si>
  <si>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</si>
  <si>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</si>
  <si>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</si>
  <si>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</si>
  <si>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</si>
  <si>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</si>
  <si>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</si>
  <si>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</si>
  <si>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</si>
  <si>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</si>
  <si>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</si>
  <si>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</si>
  <si>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</si>
  <si>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</si>
  <si>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</si>
  <si>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</si>
  <si>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</si>
  <si>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</si>
  <si>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</si>
  <si>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</si>
  <si>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</si>
  <si>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</si>
  <si>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</si>
  <si>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</si>
  <si>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</si>
  <si>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</si>
  <si>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</si>
  <si>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</si>
  <si>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</si>
  <si>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</si>
  <si>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</si>
  <si>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</si>
  <si>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</si>
  <si>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</si>
  <si>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</si>
  <si>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</si>
  <si>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</si>
  <si>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</si>
  <si>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</si>
  <si>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</si>
  <si>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</si>
  <si>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</si>
  <si>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</si>
  <si>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</si>
  <si>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</si>
  <si>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</si>
  <si>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</si>
  <si>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</si>
  <si>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</si>
  <si>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</si>
  <si>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</si>
  <si>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</si>
  <si>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</si>
  <si>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</si>
  <si>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</si>
  <si>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</si>
  <si>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</si>
  <si>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</si>
  <si>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</si>
  <si>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</si>
  <si>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</si>
  <si>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</si>
  <si>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</si>
  <si>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</si>
  <si>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</si>
  <si>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</si>
  <si>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</si>
  <si>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</si>
  <si>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</si>
  <si>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</si>
  <si>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</si>
  <si>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</si>
  <si>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</si>
  <si>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</si>
  <si>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</si>
  <si>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</si>
  <si>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</si>
  <si>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</si>
  <si>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</si>
  <si>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</si>
  <si>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</si>
  <si>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</si>
  <si>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</si>
  <si>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</si>
  <si>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</si>
  <si>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</si>
  <si>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</si>
  <si>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</si>
  <si>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</si>
  <si>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</si>
  <si>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</si>
  <si>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</si>
  <si>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</si>
  <si>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</si>
  <si>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</si>
  <si>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</si>
  <si>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</si>
  <si>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</si>
  <si>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</si>
  <si>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</si>
  <si>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</si>
  <si>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</si>
  <si>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</si>
  <si>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</si>
  <si>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</si>
  <si>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</si>
  <si>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</si>
  <si>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</si>
  <si>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</si>
  <si>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</si>
  <si>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</si>
  <si>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</si>
  <si>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</si>
  <si>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</si>
  <si>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</si>
  <si>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</si>
  <si>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</si>
  <si>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</si>
  <si>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</si>
  <si>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</si>
  <si>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</si>
  <si>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</si>
  <si>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</si>
  <si>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</si>
  <si>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</si>
  <si>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</si>
  <si>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</si>
  <si>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</si>
  <si>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</si>
  <si>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</si>
  <si>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</si>
  <si>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</si>
  <si>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</si>
  <si>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</si>
  <si>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</si>
  <si>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</si>
  <si>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</si>
  <si>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</si>
  <si>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</si>
  <si>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</si>
  <si>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</si>
  <si>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</si>
  <si>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</si>
  <si>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</si>
  <si>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</si>
  <si>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</si>
  <si>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</si>
  <si>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</si>
  <si>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</si>
  <si>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</si>
  <si>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</si>
  <si>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</si>
  <si>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</si>
  <si>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</si>
  <si>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</si>
  <si>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</si>
  <si>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</si>
  <si>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</si>
  <si>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</si>
  <si>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</si>
  <si>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</si>
  <si>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</si>
  <si>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</si>
  <si>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</si>
  <si>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</si>
  <si>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</si>
  <si>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</si>
  <si>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</si>
  <si>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</si>
  <si>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</si>
  <si>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</si>
  <si>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</si>
  <si>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</si>
  <si>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</si>
  <si>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</si>
  <si>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</si>
  <si>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</si>
  <si>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</si>
  <si>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</si>
  <si>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</si>
  <si>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</si>
  <si>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</si>
  <si>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</si>
  <si>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</si>
  <si>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</si>
  <si>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</si>
  <si>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</si>
  <si>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</si>
  <si>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</si>
  <si>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</si>
  <si>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</si>
  <si>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</si>
  <si>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</si>
  <si>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</si>
  <si>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</si>
  <si>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</si>
  <si>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</si>
  <si>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</si>
  <si>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</si>
  <si>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</si>
  <si>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</si>
  <si>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</si>
  <si>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</si>
  <si>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</si>
  <si>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</si>
  <si>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</si>
  <si>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</si>
  <si>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</si>
  <si>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</si>
  <si>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</si>
  <si>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</si>
  <si>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</si>
  <si>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</si>
  <si>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</si>
  <si>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</si>
  <si>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</si>
  <si>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</si>
  <si>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</si>
  <si>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</si>
  <si>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</si>
  <si>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</si>
  <si>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</si>
  <si>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</si>
  <si>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</si>
  <si>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</si>
  <si>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</si>
  <si>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</si>
  <si>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</si>
  <si>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</si>
  <si>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</si>
  <si>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</si>
  <si>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</si>
  <si>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</si>
  <si>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</si>
  <si>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</si>
  <si>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</si>
  <si>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</si>
  <si>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</si>
  <si>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</si>
  <si>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</si>
  <si>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</si>
  <si>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</si>
  <si>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</si>
  <si>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</si>
  <si>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</si>
  <si>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</si>
  <si>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</si>
  <si>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</si>
  <si>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</si>
  <si>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</si>
  <si>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</si>
  <si>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</si>
  <si>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</si>
  <si>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</si>
  <si>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</si>
  <si>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</si>
  <si>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</si>
  <si>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</si>
  <si>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</si>
  <si>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</si>
  <si>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</si>
  <si>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</si>
  <si>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</si>
  <si>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</si>
  <si>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</si>
  <si>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</si>
  <si>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</si>
  <si>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</si>
  <si>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</si>
  <si>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</si>
  <si>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</si>
  <si>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</si>
  <si>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</si>
  <si>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</si>
  <si>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</si>
  <si>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</si>
  <si>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</si>
  <si>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</si>
  <si>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</si>
  <si>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</si>
  <si>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</si>
  <si>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</si>
  <si>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</si>
  <si>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</si>
  <si>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</si>
  <si>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</si>
  <si>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</si>
  <si>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</si>
  <si>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</si>
  <si>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</si>
  <si>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</si>
  <si>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</si>
  <si>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</si>
  <si>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</si>
  <si>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</si>
  <si>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</si>
  <si>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</si>
  <si>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</si>
  <si>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</si>
  <si>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</si>
  <si>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</si>
  <si>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</si>
  <si>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</si>
  <si>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</si>
  <si>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</si>
  <si>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</si>
  <si>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</si>
  <si>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</si>
  <si>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</si>
  <si>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</si>
  <si>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</si>
  <si>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</si>
  <si>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</si>
  <si>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</si>
  <si>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</si>
  <si>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</si>
  <si>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</si>
  <si>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</si>
  <si>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</si>
  <si>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</si>
  <si>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</si>
  <si>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</si>
  <si>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</si>
  <si>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</si>
  <si>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</si>
  <si>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</si>
  <si>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</si>
  <si>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</si>
  <si>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</si>
  <si>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</si>
  <si>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</si>
  <si>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</si>
  <si>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</si>
  <si>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</si>
  <si>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</si>
  <si>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</si>
  <si>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</si>
  <si>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</si>
  <si>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</si>
  <si>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</si>
  <si>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</si>
  <si>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</si>
  <si>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</si>
  <si>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</si>
  <si>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</si>
  <si>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</si>
  <si>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</si>
  <si>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</si>
  <si>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</si>
  <si>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</si>
  <si>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</si>
  <si>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</si>
  <si>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</si>
  <si>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</si>
  <si>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</si>
  <si>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</si>
  <si>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</si>
  <si>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</si>
  <si>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</si>
  <si>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</si>
  <si>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</si>
  <si>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</si>
  <si>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</si>
  <si>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</si>
  <si>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</si>
  <si>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</si>
  <si>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</si>
  <si>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</si>
  <si>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</si>
  <si>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</si>
  <si>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</si>
  <si>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</si>
  <si>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</si>
  <si>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</si>
  <si>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</si>
  <si>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</si>
  <si>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</si>
  <si>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</si>
  <si>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</si>
  <si>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</si>
  <si>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</si>
  <si>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</si>
  <si>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</si>
  <si>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</si>
  <si>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</si>
  <si>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</si>
  <si>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</si>
  <si>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</si>
  <si>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</si>
  <si>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</si>
  <si>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</si>
  <si>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</si>
  <si>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</si>
  <si>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</si>
  <si>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</si>
  <si>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</si>
  <si>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</si>
  <si>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</si>
  <si>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</si>
  <si>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</si>
  <si>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</si>
  <si>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</si>
  <si>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</si>
  <si>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</si>
  <si>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</si>
  <si>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</si>
  <si>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</si>
  <si>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</si>
  <si>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</si>
  <si>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</si>
  <si>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</si>
  <si>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</si>
  <si>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</si>
  <si>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</si>
  <si>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</si>
  <si>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</si>
  <si>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</si>
  <si>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</si>
  <si>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</si>
  <si>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</si>
  <si>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</si>
  <si>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</si>
  <si>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</si>
  <si>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</si>
  <si>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</si>
  <si>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</si>
  <si>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</si>
  <si>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</si>
  <si>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</si>
  <si>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</si>
  <si>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</si>
  <si>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</si>
  <si>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</si>
  <si>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</si>
  <si>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</si>
  <si>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</si>
  <si>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</si>
  <si>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</si>
  <si>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</si>
  <si>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</si>
  <si>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</si>
  <si>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</si>
  <si>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</si>
  <si>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</si>
  <si>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</si>
  <si>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</si>
  <si>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</si>
  <si>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</si>
  <si>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</si>
  <si>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</si>
  <si>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</si>
  <si>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</si>
  <si>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</si>
  <si>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</si>
  <si>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</si>
  <si>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</si>
  <si>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</si>
  <si>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</si>
  <si>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</si>
  <si>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</si>
  <si>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</si>
  <si>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</si>
  <si>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</si>
  <si>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</si>
  <si>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</si>
  <si>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</si>
  <si>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</si>
  <si>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</si>
  <si>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</si>
  <si>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</si>
  <si>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</si>
  <si>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</si>
  <si>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</si>
  <si>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</si>
  <si>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</si>
  <si>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</si>
  <si>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</si>
  <si>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</si>
  <si>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</si>
  <si>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</si>
  <si>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</si>
  <si>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</si>
  <si>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</si>
  <si>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</si>
  <si>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</si>
  <si>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</si>
  <si>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</si>
  <si>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</si>
  <si>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</si>
  <si>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</si>
  <si>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</si>
  <si>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</si>
  <si>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</si>
  <si>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</si>
  <si>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</si>
  <si>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</si>
  <si>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</si>
  <si>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</si>
  <si>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</si>
  <si>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</si>
  <si>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</si>
  <si>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</si>
  <si>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</si>
  <si>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</si>
  <si>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</si>
  <si>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</si>
  <si>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</si>
  <si>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</si>
  <si>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</si>
  <si>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</si>
  <si>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</si>
  <si>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</si>
  <si>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</si>
  <si>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</si>
  <si>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</si>
  <si>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</si>
  <si>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</si>
  <si>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</si>
  <si>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</si>
  <si>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</si>
  <si>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</si>
  <si>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</si>
  <si>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</si>
  <si>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</si>
  <si>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</si>
  <si>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</si>
  <si>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</si>
  <si>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</si>
  <si>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</si>
  <si>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</si>
  <si>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</si>
  <si>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</si>
  <si>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</si>
  <si>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</si>
  <si>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</si>
  <si>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</si>
  <si>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</si>
  <si>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</si>
  <si>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</si>
  <si>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</si>
  <si>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</si>
  <si>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</si>
  <si>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</si>
  <si>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</si>
  <si>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</si>
  <si>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</si>
  <si>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</si>
  <si>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</si>
  <si>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</si>
  <si>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</si>
  <si>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</si>
  <si>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</si>
  <si>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</si>
  <si>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</si>
  <si>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</si>
  <si>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</si>
  <si>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</si>
  <si>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</si>
  <si>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</si>
  <si>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</si>
  <si>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</si>
  <si>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</si>
  <si>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</si>
  <si>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</si>
  <si>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</si>
  <si>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</si>
  <si>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</si>
  <si>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</si>
  <si>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</si>
  <si>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</si>
  <si>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</si>
  <si>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</si>
  <si>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</si>
  <si>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</si>
  <si>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</si>
  <si>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</si>
  <si>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</si>
  <si>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</si>
  <si>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</si>
  <si>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</si>
  <si>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</si>
  <si>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</si>
  <si>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</si>
  <si>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</si>
  <si>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</si>
  <si>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</si>
  <si>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</si>
  <si>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</si>
  <si>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</si>
  <si>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</si>
  <si>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</si>
  <si>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</si>
  <si>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</si>
  <si>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</si>
  <si>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</si>
  <si>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</si>
  <si>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</si>
  <si>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</si>
  <si>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</si>
  <si>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</si>
  <si>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</si>
  <si>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</si>
  <si>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</si>
  <si>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</si>
  <si>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</si>
  <si>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</si>
  <si>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</si>
  <si>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</si>
  <si>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</si>
  <si>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</si>
  <si>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</si>
  <si>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</si>
  <si>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</si>
  <si>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</si>
  <si>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</si>
  <si>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</si>
  <si>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</si>
  <si>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</si>
  <si>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</si>
  <si>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</si>
  <si>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</si>
  <si>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</si>
  <si>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</si>
  <si>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</si>
  <si>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</si>
  <si>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</si>
  <si>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</si>
  <si>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</si>
  <si>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</si>
  <si>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</si>
  <si>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</si>
  <si>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</si>
  <si>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</si>
  <si>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</si>
  <si>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</si>
  <si>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</si>
  <si>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</si>
  <si>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</si>
  <si>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</si>
  <si>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</si>
  <si>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</si>
  <si>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</si>
  <si>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</si>
  <si>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</si>
  <si>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</si>
  <si>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</si>
  <si>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</si>
  <si>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</si>
  <si>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</si>
  <si>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</si>
  <si>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</si>
  <si>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</si>
  <si>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</si>
  <si>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</si>
  <si>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</si>
  <si>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</si>
  <si>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</si>
  <si>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</si>
  <si>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</si>
  <si>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</si>
  <si>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</si>
  <si>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</si>
  <si>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</si>
  <si>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</si>
  <si>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</si>
  <si>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</si>
  <si>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</si>
  <si>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</si>
  <si>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</si>
  <si>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</si>
  <si>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</si>
  <si>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</si>
  <si>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</si>
  <si>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</si>
  <si>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</si>
  <si>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</si>
  <si>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</si>
  <si>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</si>
  <si>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</si>
  <si>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</si>
  <si>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</si>
  <si>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</si>
  <si>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</si>
  <si>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</si>
  <si>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</si>
  <si>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</si>
  <si>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</si>
  <si>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</si>
  <si>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</si>
  <si>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</si>
  <si>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</si>
  <si>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</si>
  <si>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</si>
  <si>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</si>
  <si>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</si>
  <si>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</si>
  <si>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</si>
  <si>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</si>
  <si>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</si>
  <si>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</si>
  <si>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</si>
  <si>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</si>
  <si>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</si>
  <si>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</si>
  <si>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</si>
  <si>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</si>
  <si>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</si>
  <si>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</si>
  <si>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</si>
  <si>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</si>
  <si>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</si>
  <si>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</si>
  <si>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</si>
  <si>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</si>
  <si>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</si>
  <si>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</si>
  <si>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</si>
  <si>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</si>
  <si>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</si>
  <si>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</si>
  <si>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</si>
  <si>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</si>
  <si>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</si>
  <si>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</si>
  <si>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</si>
  <si>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</si>
  <si>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</si>
  <si>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</si>
  <si>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</si>
  <si>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</si>
  <si>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</si>
  <si>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</si>
  <si>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</si>
  <si>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</si>
  <si>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</si>
  <si>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</si>
  <si>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</si>
  <si>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</si>
  <si>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</si>
  <si>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</si>
  <si>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</si>
  <si>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</si>
  <si>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</si>
  <si>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</si>
  <si>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</si>
  <si>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</si>
  <si>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</si>
  <si>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</si>
  <si>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</si>
  <si>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</si>
  <si>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</si>
  <si>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</si>
  <si>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</si>
  <si>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</si>
  <si>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</si>
  <si>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</si>
  <si>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</si>
  <si>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</si>
  <si>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</si>
  <si>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</si>
  <si>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</si>
  <si>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</si>
  <si>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</si>
  <si>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</si>
  <si>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</si>
  <si>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</si>
  <si>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</si>
  <si>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</si>
  <si>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</si>
  <si>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</si>
  <si>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</si>
  <si>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</si>
  <si>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</si>
  <si>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</si>
  <si>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</si>
  <si>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</si>
  <si>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</si>
  <si>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</si>
  <si>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</si>
  <si>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</si>
  <si>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</si>
  <si>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</si>
  <si>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</si>
  <si>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</si>
  <si>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</si>
  <si>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</si>
  <si>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</si>
  <si>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</si>
  <si>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</si>
  <si>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</si>
  <si>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</si>
  <si>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</si>
  <si>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</si>
  <si>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</si>
  <si>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</si>
  <si>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</si>
  <si>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</si>
  <si>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</si>
  <si>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</si>
  <si>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</si>
  <si>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</si>
  <si>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</si>
  <si>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</si>
  <si>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</si>
  <si>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</si>
  <si>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</si>
  <si>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</si>
  <si>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</si>
  <si>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</si>
  <si>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</si>
  <si>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</si>
  <si>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</si>
  <si>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</si>
  <si>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</si>
  <si>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</si>
  <si>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</si>
  <si>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</si>
  <si>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</si>
  <si>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</si>
  <si>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</si>
  <si>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</si>
  <si>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</si>
  <si>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</si>
  <si>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</si>
  <si>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</si>
  <si>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</si>
  <si>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</si>
  <si>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</si>
  <si>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</si>
  <si>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</si>
  <si>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</si>
  <si>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</si>
  <si>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</si>
  <si>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</si>
  <si>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</si>
  <si>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</si>
  <si>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</si>
  <si>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</si>
  <si>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</si>
  <si>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</si>
  <si>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</si>
  <si>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</si>
  <si>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</si>
  <si>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</si>
  <si>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</si>
  <si>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</si>
  <si>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</si>
  <si>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</si>
  <si>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</si>
  <si>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</si>
  <si>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</si>
  <si>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</si>
  <si>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</si>
  <si>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</si>
  <si>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</si>
  <si>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</si>
  <si>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</si>
  <si>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</si>
  <si>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</si>
  <si>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</si>
  <si>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</si>
  <si>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</si>
  <si>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</si>
  <si>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</si>
  <si>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</si>
  <si>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</si>
  <si>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</si>
  <si>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</si>
  <si>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</si>
  <si>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</si>
  <si>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</si>
  <si>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</si>
  <si>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</si>
  <si>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</si>
  <si>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</si>
  <si>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</si>
  <si>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</si>
  <si>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</si>
  <si>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</si>
  <si>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</si>
  <si>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</si>
  <si>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</si>
  <si>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</si>
  <si>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</si>
  <si>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</si>
  <si>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</si>
  <si>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</si>
  <si>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</si>
  <si>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</si>
  <si>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</si>
  <si>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</si>
  <si>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</si>
  <si>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</si>
  <si>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</si>
  <si>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</si>
  <si>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</si>
  <si>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</si>
  <si>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</si>
  <si>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</si>
  <si>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</si>
  <si>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</si>
  <si>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</si>
  <si>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</si>
  <si>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</si>
  <si>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</si>
  <si>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</si>
  <si>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</si>
  <si>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</si>
  <si>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</si>
  <si>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</si>
  <si>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</si>
  <si>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</si>
  <si>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</si>
  <si>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</si>
  <si>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</si>
  <si>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</si>
  <si>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</si>
  <si>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</si>
  <si>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</si>
  <si>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</si>
  <si>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</si>
  <si>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</si>
  <si>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</si>
  <si>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</si>
  <si>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</si>
  <si>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</si>
  <si>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</si>
  <si>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</si>
  <si>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</si>
  <si>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</si>
  <si>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</si>
  <si>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</si>
  <si>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</si>
  <si>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</si>
  <si>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</si>
  <si>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</si>
  <si>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</si>
  <si>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</si>
  <si>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</si>
  <si>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</si>
  <si>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</si>
  <si>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</si>
  <si>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</si>
  <si>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</si>
  <si>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</si>
  <si>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</si>
  <si>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</si>
  <si>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</si>
  <si>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</si>
  <si>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</si>
  <si>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</si>
  <si>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</si>
  <si>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</si>
  <si>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</si>
  <si>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</si>
  <si>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</si>
  <si>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</si>
  <si>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</si>
  <si>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</si>
  <si>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</si>
  <si>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</si>
  <si>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</si>
  <si>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</si>
  <si>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</si>
  <si>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</si>
  <si>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</si>
  <si>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</si>
  <si>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</si>
  <si>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</si>
  <si>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</si>
  <si>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</si>
  <si>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</si>
  <si>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</si>
  <si>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</si>
  <si>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</si>
  <si>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</si>
  <si>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</si>
  <si>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</si>
  <si>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</si>
  <si>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</si>
  <si>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</si>
  <si>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</si>
  <si>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</si>
  <si>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</si>
  <si>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</si>
  <si>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</si>
  <si>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</si>
  <si>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</si>
  <si>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</si>
  <si>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</si>
  <si>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</si>
  <si>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</si>
  <si>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</si>
  <si>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</si>
  <si>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</si>
  <si>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</si>
  <si>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</si>
  <si>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</si>
  <si>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</si>
  <si>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</si>
  <si>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</si>
  <si>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</si>
  <si>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</si>
  <si>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</si>
  <si>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</si>
  <si>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</si>
  <si>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</si>
  <si>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</si>
  <si>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</si>
  <si>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</si>
  <si>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</si>
  <si>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</si>
  <si>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</si>
  <si>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</si>
  <si>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</si>
  <si>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</si>
  <si>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</si>
  <si>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</si>
  <si>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</si>
  <si>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</si>
  <si>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</si>
  <si>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</si>
  <si>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</si>
  <si>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</si>
  <si>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</si>
  <si>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</si>
  <si>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</si>
  <si>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</si>
  <si>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</si>
  <si>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</si>
  <si>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</si>
  <si>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</si>
  <si>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</si>
  <si>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</si>
  <si>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</si>
  <si>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</si>
  <si>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</si>
  <si>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</si>
  <si>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</si>
  <si>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</si>
  <si>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</si>
  <si>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</si>
  <si>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</si>
  <si>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</si>
  <si>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</si>
  <si>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</si>
  <si>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</si>
  <si>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</si>
  <si>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</si>
  <si>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</si>
  <si>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</si>
  <si>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</si>
  <si>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</si>
  <si>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</si>
  <si>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</si>
  <si>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</si>
  <si>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</si>
  <si>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</si>
  <si>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</si>
  <si>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</si>
  <si>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</si>
  <si>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</si>
  <si>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</si>
  <si>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</si>
  <si>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</si>
  <si>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</si>
  <si>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</si>
  <si>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</si>
  <si>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</si>
  <si>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</si>
  <si>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</si>
  <si>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</si>
  <si>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</si>
  <si>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</si>
  <si>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</si>
  <si>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</si>
  <si>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</si>
  <si>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</si>
  <si>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</si>
  <si>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</si>
  <si>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</si>
  <si>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</si>
  <si>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</si>
  <si>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</si>
  <si>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</si>
  <si>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</si>
  <si>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</si>
  <si>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</si>
  <si>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</si>
  <si>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</si>
  <si>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</si>
  <si>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</si>
  <si>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</si>
  <si>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</si>
  <si>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</si>
  <si>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</si>
  <si>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</si>
  <si>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</si>
  <si>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</si>
  <si>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</si>
  <si>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</si>
  <si>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</si>
  <si>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</si>
  <si>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</si>
  <si>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</si>
  <si>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</si>
  <si>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</si>
  <si>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</si>
  <si>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</si>
  <si>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</si>
  <si>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</si>
  <si>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</si>
  <si>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</si>
  <si>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</si>
  <si>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</si>
  <si>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</si>
  <si>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</si>
  <si>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</si>
  <si>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</si>
  <si>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</si>
  <si>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</si>
  <si>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</si>
  <si>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</si>
  <si>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</si>
  <si>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</si>
  <si>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</si>
  <si>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</si>
  <si>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</si>
  <si>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</si>
  <si>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</si>
  <si>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</si>
  <si>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</si>
  <si>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</si>
  <si>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</si>
  <si>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</si>
  <si>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</si>
  <si>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</si>
  <si>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</si>
  <si>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</si>
  <si>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</si>
  <si>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</si>
  <si>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</si>
  <si>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</si>
  <si>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</si>
  <si>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</si>
  <si>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</si>
  <si>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</si>
  <si>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</si>
  <si>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</si>
  <si>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</si>
  <si>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</si>
  <si>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</si>
  <si>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</si>
  <si>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</si>
  <si>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</si>
  <si>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</si>
  <si>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</si>
  <si>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</si>
  <si>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</si>
  <si>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</si>
  <si>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</si>
  <si>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</si>
  <si>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</si>
  <si>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</si>
  <si>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</si>
  <si>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</si>
  <si>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</si>
  <si>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</si>
  <si>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</si>
  <si>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</si>
  <si>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</si>
  <si>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</si>
  <si>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</si>
  <si>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</si>
  <si>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</si>
  <si>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</si>
  <si>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</si>
  <si>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</si>
  <si>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</si>
  <si>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</si>
  <si>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</si>
  <si>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</si>
  <si>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</si>
  <si>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</si>
  <si>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</si>
  <si>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</si>
  <si>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</si>
  <si>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</si>
  <si>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</si>
  <si>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</si>
  <si>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</si>
  <si>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</si>
  <si>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</si>
  <si>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</si>
  <si>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</si>
  <si>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</si>
  <si>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</si>
  <si>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</si>
  <si>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</si>
  <si>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</si>
  <si>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</si>
  <si>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</si>
  <si>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</si>
  <si>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</si>
  <si>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</si>
  <si>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</si>
  <si>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</si>
  <si>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</si>
  <si>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</si>
  <si>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</si>
  <si>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</si>
  <si>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</si>
  <si>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</si>
  <si>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</si>
  <si>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</si>
  <si>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</si>
  <si>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</si>
  <si>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</si>
  <si>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</si>
  <si>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</si>
  <si>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</si>
  <si>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</si>
  <si>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</si>
  <si>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</si>
  <si>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</si>
  <si>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</si>
  <si>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</si>
  <si>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</si>
  <si>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</si>
  <si>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</si>
  <si>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</si>
  <si>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</si>
  <si>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</si>
  <si>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</si>
  <si>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</si>
  <si>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</si>
  <si>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</si>
  <si>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</si>
  <si>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</si>
  <si>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</si>
  <si>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</si>
  <si>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</si>
  <si>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</si>
  <si>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</si>
  <si>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</si>
  <si>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</si>
  <si>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</si>
  <si>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</si>
  <si>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</si>
  <si>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</si>
  <si>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</si>
  <si>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</si>
  <si>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</si>
  <si>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</si>
  <si>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</si>
  <si>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</si>
  <si>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</si>
  <si>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</si>
  <si>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</si>
  <si>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</si>
  <si>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</si>
  <si>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</si>
  <si>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</si>
  <si>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</si>
  <si>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</si>
  <si>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</si>
  <si>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</si>
  <si>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</si>
  <si>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</si>
  <si>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</si>
  <si>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</si>
  <si>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</si>
  <si>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</si>
  <si>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</si>
  <si>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</si>
  <si>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</si>
  <si>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</si>
  <si>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</si>
  <si>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</si>
  <si>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</si>
  <si>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</si>
  <si>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</si>
  <si>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</si>
  <si>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</si>
  <si>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</si>
  <si>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</si>
  <si>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</si>
  <si>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</si>
  <si>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</si>
  <si>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</si>
  <si>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</si>
  <si>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</si>
  <si>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</si>
  <si>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</si>
  <si>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</si>
  <si>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</si>
  <si>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</si>
  <si>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</si>
  <si>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</si>
  <si>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</si>
  <si>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</si>
  <si>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</si>
  <si>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</si>
  <si>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</si>
  <si>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</si>
  <si>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</si>
  <si>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</si>
  <si>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</si>
  <si>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</si>
  <si>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</si>
  <si>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</si>
  <si>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</si>
  <si>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</si>
  <si>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</si>
  <si>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</si>
  <si>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</si>
  <si>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</si>
  <si>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</si>
  <si>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</si>
  <si>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</si>
  <si>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</si>
  <si>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</si>
  <si>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</si>
  <si>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</si>
  <si>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</si>
  <si>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</si>
  <si>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</si>
  <si>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</si>
  <si>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</si>
  <si>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</si>
  <si>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</si>
  <si>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</si>
  <si>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</si>
  <si>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</si>
  <si>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</si>
  <si>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</si>
  <si>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</si>
  <si>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</si>
  <si>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</si>
  <si>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</si>
  <si>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</si>
  <si>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</si>
  <si>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</si>
  <si>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</si>
  <si>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</si>
  <si>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</si>
  <si>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</si>
  <si>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</si>
  <si>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</si>
  <si>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</si>
  <si>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</si>
  <si>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</si>
  <si>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</si>
  <si>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</si>
  <si>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</si>
  <si>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</si>
  <si>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</si>
  <si>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</si>
  <si>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</si>
  <si>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</si>
  <si>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</si>
  <si>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</si>
  <si>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</si>
  <si>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</si>
  <si>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</si>
  <si>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</si>
  <si>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</si>
  <si>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</si>
  <si>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</si>
  <si>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</si>
  <si>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</si>
  <si>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</si>
  <si>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</si>
  <si>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</si>
  <si>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</si>
  <si>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</si>
  <si>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</si>
  <si>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</si>
  <si>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</si>
  <si>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</si>
  <si>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</si>
  <si>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</si>
  <si>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</si>
  <si>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</si>
  <si>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</si>
  <si>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</si>
  <si>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</si>
  <si>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</si>
  <si>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</si>
  <si>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</si>
  <si>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</si>
  <si>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</si>
  <si>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</si>
  <si>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</si>
  <si>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</si>
  <si>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</si>
  <si>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</si>
  <si>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</si>
  <si>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</si>
  <si>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</si>
  <si>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</si>
  <si>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</si>
  <si>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</si>
  <si>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</si>
  <si>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</si>
  <si>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</si>
  <si>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</si>
  <si>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</si>
  <si>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</si>
  <si>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</si>
  <si>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</si>
  <si>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</si>
  <si>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</si>
  <si>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</si>
  <si>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</si>
  <si>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</si>
  <si>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</si>
  <si>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</si>
  <si>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</si>
  <si>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</si>
  <si>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</si>
  <si>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</si>
  <si>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</si>
  <si>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</si>
  <si>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</si>
  <si>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</si>
  <si>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</si>
  <si>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</si>
  <si>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</si>
  <si>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</si>
  <si>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</si>
  <si>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</si>
  <si>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</si>
  <si>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</si>
  <si>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</si>
  <si>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</si>
  <si>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</si>
  <si>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</si>
  <si>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</si>
  <si>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</si>
  <si>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</si>
  <si>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</si>
  <si>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</si>
  <si>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</si>
  <si>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</si>
  <si>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</si>
  <si>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</si>
  <si>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</si>
  <si>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</si>
  <si>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</si>
  <si>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</si>
  <si>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</si>
  <si>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</si>
  <si>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</si>
  <si>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</si>
  <si>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</si>
  <si>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</si>
  <si>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</si>
  <si>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</si>
  <si>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</si>
  <si>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</si>
  <si>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</si>
  <si>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</si>
  <si>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</si>
  <si>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</si>
  <si>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</si>
  <si>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</si>
  <si>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</si>
  <si>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</si>
  <si>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</si>
  <si>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</si>
  <si>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</si>
  <si>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</si>
  <si>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</si>
  <si>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</si>
  <si>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</si>
  <si>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</si>
  <si>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</si>
  <si>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</si>
  <si>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</si>
  <si>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</si>
  <si>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</si>
  <si>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</si>
  <si>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</si>
  <si>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</si>
  <si>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</si>
  <si>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</si>
  <si>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</si>
  <si>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</si>
  <si>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</si>
  <si>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</si>
  <si>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</si>
  <si>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</si>
  <si>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</si>
  <si>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</si>
  <si>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</si>
  <si>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</si>
  <si>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</si>
  <si>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</si>
  <si>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</si>
  <si>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</si>
  <si>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</si>
  <si>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</si>
  <si>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</si>
  <si>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</si>
  <si>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</si>
  <si>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</si>
  <si>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</si>
  <si>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</si>
  <si>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</si>
  <si>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</si>
  <si>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</si>
  <si>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</si>
  <si>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</si>
  <si>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</si>
  <si>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</si>
  <si>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</si>
  <si>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</si>
  <si>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</si>
  <si>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</si>
  <si>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</si>
  <si>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</si>
  <si>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</si>
  <si>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</si>
  <si>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</si>
  <si>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</si>
  <si>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</si>
  <si>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</si>
  <si>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</si>
  <si>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</si>
  <si>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</si>
  <si>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</si>
  <si>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</si>
  <si>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</si>
  <si>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</si>
  <si>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</si>
  <si>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</si>
  <si>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</si>
  <si>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</si>
  <si>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</si>
  <si>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</si>
  <si>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</si>
  <si>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</si>
  <si>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</si>
  <si>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</si>
  <si>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</si>
  <si>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</si>
  <si>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</si>
  <si>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</si>
  <si>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</si>
  <si>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</si>
  <si>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</si>
  <si>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</si>
  <si>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</si>
  <si>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</si>
  <si>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</si>
  <si>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</si>
  <si>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</si>
  <si>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</si>
  <si>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</si>
  <si>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</si>
  <si>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</si>
  <si>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</si>
  <si>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</si>
  <si>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</si>
  <si>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</si>
  <si>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</si>
  <si>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</si>
  <si>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</si>
  <si>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</si>
  <si>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</si>
  <si>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</si>
  <si>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</si>
  <si>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</si>
  <si>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</si>
  <si>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</si>
  <si>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</si>
  <si>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</si>
  <si>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</si>
  <si>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</si>
  <si>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</si>
  <si>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</si>
  <si>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</si>
  <si>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</si>
  <si>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</si>
  <si>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</si>
  <si>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</si>
  <si>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</si>
  <si>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</si>
  <si>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</si>
  <si>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</si>
  <si>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</si>
  <si>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</si>
  <si>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</si>
  <si>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</si>
  <si>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</si>
  <si>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</si>
  <si>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</si>
  <si>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</si>
  <si>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</si>
  <si>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</si>
  <si>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</si>
  <si>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</si>
  <si>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</si>
  <si>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</si>
  <si>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</si>
  <si>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</si>
  <si>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</si>
  <si>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</si>
  <si>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</si>
  <si>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</si>
  <si>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</si>
  <si>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</si>
  <si>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</si>
  <si>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</si>
  <si>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</si>
  <si>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</si>
  <si>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</si>
  <si>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</si>
  <si>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</si>
  <si>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</si>
  <si>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</si>
  <si>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</si>
  <si>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</si>
  <si>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</si>
  <si>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</si>
  <si>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</si>
  <si>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</si>
  <si>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</si>
  <si>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</si>
  <si>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</si>
  <si>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</si>
  <si>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</si>
  <si>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</si>
  <si>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</si>
  <si>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</si>
  <si>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</si>
  <si>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</si>
  <si>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</si>
  <si>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</si>
  <si>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</si>
  <si>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</si>
  <si>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</si>
  <si>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</si>
  <si>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</si>
  <si>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</si>
  <si>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</si>
  <si>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</si>
  <si>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</si>
  <si>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</si>
  <si>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</si>
  <si>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</si>
  <si>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</si>
  <si>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</si>
  <si>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</si>
  <si>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</si>
  <si>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</si>
  <si>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</si>
  <si>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</si>
  <si>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</si>
  <si>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</si>
  <si>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</si>
  <si>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</si>
  <si>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</si>
  <si>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</si>
  <si>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</si>
  <si>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</si>
  <si>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</si>
  <si>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</si>
  <si>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</si>
  <si>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</si>
  <si>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</si>
  <si>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</si>
  <si>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</si>
  <si>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</si>
  <si>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</si>
  <si>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</si>
  <si>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</si>
  <si>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</si>
  <si>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</si>
  <si>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</si>
  <si>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</si>
  <si>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</si>
  <si>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</si>
  <si>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</si>
  <si>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</si>
  <si>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</si>
  <si>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</si>
  <si>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</si>
  <si>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</si>
  <si>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</si>
  <si>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</si>
  <si>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</si>
  <si>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</si>
  <si>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</si>
  <si>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</si>
  <si>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</si>
  <si>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</si>
  <si>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</si>
  <si>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</si>
  <si>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</si>
  <si>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</si>
  <si>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</si>
  <si>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</si>
  <si>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</si>
  <si>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</si>
  <si>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</si>
  <si>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</si>
  <si>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</si>
  <si>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</si>
  <si>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</si>
  <si>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</si>
  <si>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</si>
  <si>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</si>
  <si>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</si>
  <si>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</si>
  <si>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</si>
  <si>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</si>
  <si>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</si>
  <si>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</si>
  <si>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</si>
  <si>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</si>
  <si>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</si>
  <si>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</si>
  <si>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</si>
  <si>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</si>
  <si>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</si>
  <si>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</si>
  <si>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</si>
  <si>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</si>
  <si>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</si>
  <si>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</si>
  <si>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</si>
  <si>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</si>
  <si>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</si>
  <si>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</si>
  <si>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</si>
  <si>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</si>
  <si>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</si>
  <si>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</si>
  <si>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</si>
  <si>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</si>
  <si>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</si>
  <si>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</si>
  <si>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</si>
  <si>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</si>
  <si>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</si>
  <si>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</si>
  <si>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</si>
  <si>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</si>
  <si>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</si>
  <si>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</si>
  <si>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</si>
  <si>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</si>
  <si>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</si>
  <si>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</si>
  <si>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</si>
  <si>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</si>
  <si>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</si>
  <si>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</si>
  <si>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</si>
  <si>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</si>
  <si>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</si>
  <si>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</si>
  <si>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</si>
  <si>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</si>
  <si>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</si>
  <si>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</si>
  <si>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</si>
  <si>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</si>
  <si>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</si>
  <si>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</si>
  <si>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</si>
  <si>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</si>
  <si>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</si>
  <si>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</si>
  <si>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</si>
  <si>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</si>
  <si>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</si>
  <si>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</si>
  <si>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</si>
  <si>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</si>
  <si>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</si>
  <si>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</si>
  <si>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</si>
  <si>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</si>
  <si>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</si>
  <si>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</si>
  <si>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</si>
  <si>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</si>
  <si>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</si>
  <si>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</si>
  <si>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</si>
  <si>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</si>
  <si>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</si>
  <si>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</si>
  <si>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</si>
  <si>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</si>
  <si>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</si>
  <si>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</si>
  <si>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</si>
  <si>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</si>
  <si>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</si>
  <si>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</si>
  <si>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</si>
  <si>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</si>
  <si>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</si>
  <si>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</si>
  <si>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</si>
  <si>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</si>
  <si>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</si>
  <si>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</si>
  <si>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</si>
  <si>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</si>
  <si>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</si>
  <si>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</si>
  <si>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</si>
  <si>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</si>
  <si>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</si>
  <si>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</si>
  <si>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</si>
  <si>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</si>
  <si>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</si>
  <si>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</si>
  <si>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</si>
  <si>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</si>
  <si>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</si>
  <si>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</si>
  <si>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</si>
  <si>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</si>
  <si>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</si>
  <si>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</si>
  <si>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</si>
  <si>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</si>
  <si>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</si>
  <si>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</si>
  <si>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</si>
  <si>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</si>
  <si>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</si>
  <si>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</si>
  <si>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</si>
  <si>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</si>
  <si>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</si>
  <si>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</si>
  <si>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</si>
  <si>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</si>
  <si>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</si>
  <si>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</si>
  <si>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</si>
  <si>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</si>
  <si>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</si>
  <si>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</si>
  <si>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</si>
  <si>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</si>
  <si>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</si>
  <si>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</si>
  <si>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</si>
  <si>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</si>
  <si>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</si>
  <si>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</si>
  <si>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</si>
  <si>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</si>
  <si>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</si>
  <si>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</si>
  <si>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</si>
  <si>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</si>
  <si>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</si>
  <si>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</si>
  <si>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</si>
  <si>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</si>
  <si>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</si>
  <si>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</si>
  <si>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</si>
  <si>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</si>
  <si>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</si>
  <si>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</si>
  <si>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</si>
  <si>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</si>
  <si>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</si>
  <si>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</si>
  <si>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</si>
  <si>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</si>
  <si>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</si>
  <si>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</si>
  <si>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</si>
  <si>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</si>
  <si>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</si>
  <si>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</si>
  <si>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</si>
  <si>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</si>
  <si>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</si>
  <si>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</si>
  <si>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</si>
  <si>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</si>
  <si>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</si>
  <si>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</si>
  <si>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</si>
  <si>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</si>
  <si>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</si>
  <si>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</si>
  <si>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</si>
  <si>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</si>
  <si>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</si>
  <si>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</si>
  <si>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</si>
  <si>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</si>
  <si>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</si>
  <si>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</si>
  <si>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</si>
  <si>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</si>
  <si>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</si>
  <si>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</si>
  <si>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</si>
  <si>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</si>
  <si>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</si>
  <si>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</si>
  <si>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</si>
  <si>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</si>
  <si>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</si>
  <si>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</si>
  <si>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</si>
  <si>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</si>
  <si>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</si>
  <si>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</si>
  <si>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</si>
  <si>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</si>
  <si>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</si>
  <si>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</si>
  <si>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</si>
  <si>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</si>
  <si>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</si>
  <si>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</si>
  <si>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</si>
  <si>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</si>
  <si>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</si>
  <si>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</si>
  <si>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</si>
  <si>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</si>
  <si>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</si>
  <si>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</si>
  <si>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</si>
  <si>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</si>
  <si>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</si>
  <si>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</si>
  <si>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</si>
  <si>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</si>
  <si>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</si>
  <si>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</si>
  <si>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</si>
  <si>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</si>
  <si>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</si>
  <si>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</si>
  <si>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</si>
  <si>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</si>
  <si>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</si>
  <si>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</si>
  <si>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</si>
  <si>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</si>
  <si>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</si>
  <si>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</si>
  <si>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</si>
  <si>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</si>
  <si>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</si>
  <si>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</si>
  <si>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</si>
  <si>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</si>
  <si>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</si>
  <si>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</si>
  <si>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</si>
  <si>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</si>
  <si>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</si>
  <si>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</si>
  <si>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</si>
  <si>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</si>
  <si>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</si>
  <si>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</si>
  <si>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</si>
  <si>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</si>
  <si>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</si>
  <si>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</si>
  <si>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</si>
  <si>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</si>
  <si>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</si>
  <si>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</si>
  <si>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</si>
  <si>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</si>
  <si>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</si>
  <si>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</si>
  <si>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</si>
  <si>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</si>
  <si>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</si>
  <si>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</si>
  <si>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</si>
  <si>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</si>
  <si>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</si>
  <si>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</si>
  <si>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</si>
  <si>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</si>
  <si>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</si>
  <si>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</si>
  <si>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</si>
  <si>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</si>
  <si>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</si>
  <si>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</si>
  <si>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</si>
  <si>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</si>
  <si>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</si>
  <si>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</si>
  <si>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</si>
  <si>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</si>
  <si>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</si>
  <si>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</si>
  <si>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</si>
  <si>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</si>
  <si>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</si>
  <si>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</si>
  <si>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</si>
  <si>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</si>
  <si>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</si>
  <si>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</si>
  <si>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</si>
  <si>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</si>
  <si>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</si>
  <si>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</si>
  <si>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</si>
  <si>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</si>
  <si>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</si>
  <si>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</si>
  <si>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</si>
  <si>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</si>
  <si>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</si>
  <si>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</si>
  <si>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</si>
  <si>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</si>
  <si>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</si>
  <si>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</si>
  <si>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</si>
  <si>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</si>
  <si>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</si>
  <si>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</si>
  <si>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</si>
  <si>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</si>
  <si>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</si>
  <si>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</si>
  <si>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</si>
  <si>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</si>
  <si>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</si>
  <si>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</si>
  <si>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</si>
  <si>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</si>
  <si>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</si>
  <si>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</si>
  <si>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</si>
  <si>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</si>
  <si>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</si>
  <si>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</si>
  <si>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</si>
  <si>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</si>
  <si>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</si>
  <si>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</si>
  <si>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</si>
  <si>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</si>
  <si>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</si>
  <si>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</si>
  <si>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</si>
  <si>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</si>
  <si>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</si>
  <si>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</si>
  <si>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</si>
  <si>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</si>
  <si>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</si>
  <si>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</si>
  <si>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</si>
  <si>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</si>
  <si>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</si>
  <si>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</si>
  <si>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</si>
  <si>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</si>
  <si>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</si>
  <si>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</si>
  <si>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</si>
  <si>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</si>
  <si>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</si>
  <si>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</si>
  <si>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</si>
  <si>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</si>
  <si>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</si>
  <si>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</si>
  <si>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</si>
  <si>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</si>
  <si>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</si>
  <si>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</si>
  <si>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</si>
  <si>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</si>
  <si>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</si>
  <si>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</si>
  <si>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</si>
  <si>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</si>
  <si>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</si>
  <si>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</si>
  <si>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</si>
  <si>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</si>
  <si>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</si>
  <si>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</si>
  <si>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</si>
  <si>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</si>
  <si>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</si>
  <si>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</si>
  <si>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</si>
  <si>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</si>
  <si>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</si>
  <si>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</si>
  <si>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</si>
  <si>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</si>
  <si>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</si>
  <si>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</si>
  <si>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</si>
  <si>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</si>
  <si>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</si>
  <si>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</si>
  <si>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</si>
  <si>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</si>
  <si>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</si>
  <si>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</si>
  <si>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</si>
  <si>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</si>
  <si>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</si>
  <si>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</si>
  <si>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</si>
  <si>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</si>
  <si>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</si>
  <si>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</si>
  <si>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</si>
  <si>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</si>
  <si>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</si>
  <si>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</si>
  <si>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</si>
  <si>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</si>
  <si>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</si>
  <si>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</si>
  <si>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</si>
  <si>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</si>
  <si>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</si>
  <si>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</si>
  <si>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</si>
  <si>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</si>
  <si>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</si>
  <si>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</si>
  <si>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</si>
  <si>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</si>
  <si>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</si>
  <si>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</si>
  <si>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</si>
  <si>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</si>
  <si>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</si>
  <si>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</si>
  <si>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</si>
  <si>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</si>
  <si>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</si>
  <si>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</si>
  <si>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</si>
  <si>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</si>
  <si>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</si>
  <si>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</si>
  <si>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</si>
  <si>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</si>
  <si>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</si>
  <si>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</si>
  <si>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</si>
  <si>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</si>
  <si>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</si>
  <si>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</si>
  <si>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</si>
  <si>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</si>
  <si>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</si>
  <si>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</si>
  <si>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</si>
  <si>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</si>
  <si>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</si>
  <si>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</si>
  <si>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</si>
  <si>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</si>
  <si>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</si>
  <si>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</si>
  <si>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</si>
  <si>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</si>
  <si>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</si>
  <si>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</si>
  <si>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</si>
  <si>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</si>
  <si>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</si>
  <si>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</si>
  <si>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</si>
  <si>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</si>
  <si>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</si>
  <si>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</si>
  <si>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</si>
  <si>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</si>
  <si>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</si>
  <si>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</si>
  <si>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</si>
  <si>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</si>
  <si>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</si>
  <si>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</si>
  <si>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</si>
  <si>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</si>
  <si>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</si>
  <si>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</si>
  <si>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</si>
  <si>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</si>
  <si>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</si>
  <si>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</si>
  <si>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</si>
  <si>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</si>
  <si>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</si>
  <si>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</si>
  <si>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</si>
  <si>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</si>
  <si>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</si>
  <si>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</si>
  <si>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</si>
  <si>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</si>
  <si>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</si>
  <si>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</si>
  <si>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</si>
  <si>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</si>
  <si>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</si>
  <si>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</si>
  <si>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</si>
  <si>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</si>
  <si>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</si>
  <si>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</si>
  <si>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</si>
  <si>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</si>
  <si>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</si>
  <si>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</si>
  <si>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</si>
  <si>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</si>
  <si>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</si>
  <si>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</si>
  <si>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</si>
  <si>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</si>
  <si>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</si>
  <si>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</si>
  <si>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</si>
  <si>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</si>
  <si>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</si>
  <si>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</si>
  <si>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</si>
  <si>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</si>
  <si>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</si>
  <si>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</si>
  <si>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</si>
  <si>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</si>
  <si>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</si>
  <si>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</si>
  <si>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</si>
  <si>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</si>
  <si>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</si>
  <si>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</si>
  <si>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</si>
  <si>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</si>
  <si>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</si>
  <si>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</si>
  <si>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</si>
  <si>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</si>
  <si>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</si>
  <si>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</si>
  <si>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</si>
  <si>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</si>
  <si>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</si>
  <si>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</si>
  <si>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</si>
  <si>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</si>
  <si>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</si>
  <si>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</si>
  <si>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</si>
  <si>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</si>
  <si>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</si>
  <si>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</si>
  <si>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</si>
  <si>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</si>
  <si>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</si>
  <si>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</si>
  <si>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</si>
  <si>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</si>
  <si>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</si>
  <si>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</si>
  <si>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</si>
  <si>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</si>
  <si>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</si>
  <si>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</si>
  <si>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</si>
  <si>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</si>
  <si>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</si>
  <si>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</si>
  <si>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</si>
  <si>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</si>
  <si>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</si>
  <si>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</si>
  <si>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</si>
  <si>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</si>
  <si>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</si>
  <si>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</si>
  <si>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</si>
  <si>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</si>
  <si>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</si>
  <si>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</si>
  <si>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</si>
  <si>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</si>
  <si>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</si>
  <si>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</si>
  <si>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</si>
  <si>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</si>
  <si>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</si>
  <si>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</si>
  <si>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</si>
  <si>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</si>
  <si>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</si>
  <si>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</si>
  <si>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</si>
  <si>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</si>
  <si>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</si>
  <si>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</si>
  <si>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</si>
  <si>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</si>
  <si>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</si>
  <si>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</si>
  <si>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</si>
  <si>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</si>
  <si>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</si>
  <si>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</si>
  <si>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</si>
  <si>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</si>
  <si>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</si>
  <si>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</si>
  <si>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</si>
  <si>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</si>
  <si>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</si>
  <si>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</si>
  <si>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</si>
  <si>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</si>
  <si>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</si>
  <si>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</si>
  <si>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</si>
  <si>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</si>
  <si>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</si>
  <si>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</si>
  <si>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</si>
  <si>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</si>
  <si>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</si>
  <si>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</si>
  <si>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</si>
  <si>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</si>
  <si>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</si>
  <si>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</si>
  <si>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</si>
  <si>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</si>
  <si>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</si>
  <si>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</si>
  <si>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</si>
  <si>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</si>
  <si>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</si>
  <si>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</si>
  <si>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</si>
  <si>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</si>
  <si>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</si>
  <si>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</si>
  <si>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</si>
  <si>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</si>
  <si>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</si>
  <si>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</si>
  <si>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</si>
  <si>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</si>
  <si>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</si>
  <si>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</si>
  <si>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</si>
  <si>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</si>
  <si>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</si>
  <si>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</si>
  <si>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</si>
  <si>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</si>
  <si>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</si>
  <si>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</si>
  <si>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</si>
  <si>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</si>
  <si>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</si>
  <si>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</si>
  <si>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</si>
  <si>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</si>
  <si>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</si>
  <si>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</si>
  <si>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</si>
  <si>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</si>
  <si>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</si>
  <si>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</si>
  <si>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</si>
  <si>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</si>
  <si>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</si>
  <si>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</si>
  <si>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</si>
  <si>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</si>
  <si>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</si>
  <si>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</si>
  <si>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</si>
  <si>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</si>
  <si>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</si>
  <si>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</si>
  <si>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</si>
  <si>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</si>
  <si>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</si>
  <si>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</si>
  <si>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</si>
  <si>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</si>
  <si>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</si>
  <si>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</si>
  <si>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</si>
  <si>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</si>
  <si>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</si>
  <si>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</si>
  <si>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</si>
  <si>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</si>
  <si>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</si>
  <si>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</si>
  <si>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</si>
  <si>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</si>
  <si>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</si>
  <si>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</si>
  <si>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</si>
  <si>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</si>
  <si>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</si>
  <si>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</si>
  <si>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</si>
  <si>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</si>
  <si>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</si>
  <si>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</si>
  <si>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</si>
  <si>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</si>
  <si>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</si>
  <si>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</si>
  <si>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</si>
  <si>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</si>
  <si>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</si>
  <si>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</si>
  <si>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</si>
  <si>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</si>
  <si>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</si>
  <si>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</si>
  <si>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</si>
  <si>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</si>
  <si>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</si>
  <si>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</si>
  <si>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</si>
  <si>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</si>
  <si>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</si>
  <si>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</si>
  <si>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</si>
  <si>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</si>
  <si>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</si>
  <si>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</si>
  <si>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</si>
  <si>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</si>
  <si>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</si>
  <si>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</si>
  <si>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</si>
  <si>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</si>
  <si>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</si>
  <si>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</si>
  <si>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</si>
  <si>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</si>
  <si>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</si>
  <si>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</si>
  <si>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</si>
  <si>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</si>
  <si>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</si>
  <si>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</si>
  <si>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</si>
  <si>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</si>
  <si>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</si>
  <si>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</si>
  <si>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</si>
  <si>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</si>
  <si>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</si>
  <si>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</si>
  <si>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</si>
  <si>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</si>
  <si>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</si>
  <si>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</si>
  <si>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</si>
  <si>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</si>
  <si>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</si>
  <si>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</si>
  <si>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</si>
  <si>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</si>
  <si>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</si>
  <si>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</si>
  <si>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</si>
  <si>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</si>
  <si>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</si>
  <si>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</si>
  <si>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</si>
  <si>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</si>
  <si>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</si>
  <si>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</si>
  <si>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</si>
  <si>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</si>
  <si>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</si>
  <si>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</si>
  <si>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</si>
  <si>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</si>
  <si>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</si>
  <si>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</si>
  <si>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</si>
  <si>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</si>
  <si>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</si>
  <si>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</si>
  <si>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</si>
  <si>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</si>
  <si>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</si>
  <si>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</si>
  <si>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</si>
  <si>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</si>
  <si>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</si>
  <si>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</si>
  <si>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</si>
  <si>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</si>
  <si>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</si>
  <si>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</si>
  <si>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</si>
  <si>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</si>
  <si>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</si>
  <si>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</si>
  <si>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</si>
  <si>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</si>
  <si>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</si>
  <si>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</si>
  <si>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</si>
  <si>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</si>
  <si>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</si>
  <si>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</si>
  <si>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</si>
  <si>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</si>
  <si>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</si>
  <si>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</si>
  <si>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</si>
  <si>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</si>
  <si>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</si>
  <si>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</si>
  <si>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</si>
  <si>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</si>
  <si>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</si>
  <si>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</si>
  <si>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</si>
  <si>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</si>
  <si>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</si>
  <si>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</si>
  <si>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</si>
  <si>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</si>
  <si>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</si>
  <si>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</si>
  <si>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</si>
  <si>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</si>
  <si>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</si>
  <si>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</si>
  <si>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</si>
  <si>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</si>
  <si>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</si>
  <si>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</si>
  <si>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</si>
  <si>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</si>
  <si>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</si>
  <si>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</si>
  <si>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</si>
  <si>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</si>
  <si>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</si>
  <si>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</si>
  <si>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</si>
  <si>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</si>
  <si>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</si>
  <si>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</si>
  <si>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</si>
  <si>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</si>
  <si>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</si>
  <si>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</si>
  <si>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</si>
  <si>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</si>
  <si>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</si>
  <si>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</si>
  <si>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</si>
  <si>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</si>
  <si>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</si>
  <si>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</si>
  <si>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</si>
  <si>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</si>
  <si>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</si>
  <si>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</si>
  <si>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</si>
  <si>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</si>
  <si>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</si>
  <si>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</si>
  <si>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</si>
  <si>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</si>
  <si>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</si>
  <si>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</si>
  <si>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</si>
  <si>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</si>
  <si>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</si>
  <si>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</si>
  <si>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</si>
  <si>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</si>
  <si>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</si>
  <si>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</si>
  <si>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</si>
  <si>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</si>
  <si>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</si>
  <si>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</si>
  <si>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</si>
  <si>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</si>
  <si>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</si>
  <si>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</si>
  <si>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</si>
  <si>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</si>
  <si>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</si>
  <si>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</si>
  <si>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</si>
  <si>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</si>
  <si>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</si>
  <si>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</si>
  <si>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</si>
  <si>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</si>
  <si>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</si>
  <si>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</si>
  <si>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</si>
  <si>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</si>
  <si>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</si>
  <si>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</si>
  <si>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</si>
  <si>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</si>
  <si>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</si>
  <si>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</si>
  <si>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</si>
  <si>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</si>
  <si>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</si>
  <si>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</si>
  <si>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</si>
  <si>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</si>
  <si>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</si>
  <si>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</si>
  <si>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</si>
  <si>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</si>
  <si>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</si>
  <si>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</si>
  <si>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</si>
  <si>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</si>
  <si>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</si>
  <si>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</si>
  <si>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</si>
  <si>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</si>
  <si>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</si>
  <si>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</si>
  <si>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</si>
  <si>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</si>
  <si>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</si>
  <si>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</si>
  <si>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</si>
  <si>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</si>
  <si>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</si>
  <si>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</si>
  <si>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</si>
  <si>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</si>
  <si>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</si>
  <si>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</si>
  <si>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</si>
  <si>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</si>
  <si>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</si>
  <si>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</si>
  <si>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</si>
  <si>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</si>
  <si>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</si>
  <si>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</si>
  <si>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</si>
  <si>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</si>
  <si>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</si>
  <si>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</si>
  <si>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</si>
  <si>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</si>
  <si>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</si>
  <si>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</si>
  <si>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</si>
  <si>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</si>
  <si>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</si>
  <si>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</si>
  <si>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</si>
  <si>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</si>
  <si>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</si>
  <si>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</si>
  <si>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</si>
  <si>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</si>
  <si>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</si>
  <si>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</si>
  <si>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</si>
  <si>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</si>
  <si>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</si>
  <si>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</si>
  <si>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</si>
  <si>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</si>
  <si>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</si>
  <si>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</si>
  <si>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</si>
  <si>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</si>
  <si>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</si>
  <si>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</si>
  <si>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</si>
  <si>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</si>
  <si>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</si>
  <si>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</si>
  <si>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</si>
  <si>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</si>
  <si>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</si>
  <si>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</si>
  <si>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</si>
  <si>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</si>
  <si>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</si>
  <si>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</si>
  <si>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</si>
  <si>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</si>
  <si>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</si>
  <si>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</si>
  <si>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</si>
  <si>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</si>
  <si>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</si>
  <si>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</si>
  <si>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</si>
  <si>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</si>
  <si>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</si>
  <si>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</si>
  <si>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</si>
  <si>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</si>
  <si>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</si>
  <si>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</si>
  <si>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</si>
  <si>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</si>
  <si>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</si>
  <si>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</si>
  <si>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</si>
  <si>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</si>
  <si>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</si>
  <si>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</si>
  <si>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</si>
  <si>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</si>
  <si>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</si>
  <si>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</si>
  <si>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</si>
  <si>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</si>
  <si>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</si>
  <si>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</si>
  <si>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</si>
  <si>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</si>
  <si>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</si>
  <si>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</si>
  <si>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</si>
  <si>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</si>
  <si>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</si>
  <si>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</si>
  <si>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</si>
  <si>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</si>
  <si>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</si>
  <si>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</si>
  <si>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</si>
  <si>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</si>
  <si>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</si>
  <si>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</si>
  <si>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</si>
  <si>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</si>
  <si>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</si>
  <si>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</si>
  <si>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</si>
  <si>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</si>
  <si>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</si>
  <si>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</si>
  <si>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</si>
  <si>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</si>
  <si>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</si>
  <si>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</si>
  <si>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</si>
  <si>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</si>
  <si>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</si>
  <si>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</si>
  <si>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</si>
  <si>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</si>
  <si>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</si>
  <si>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</si>
  <si>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</si>
  <si>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</si>
  <si>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</si>
  <si>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</si>
  <si>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</si>
  <si>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</si>
  <si>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</si>
  <si>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</si>
  <si>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</si>
  <si>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</si>
  <si>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</si>
  <si>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</si>
  <si>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</si>
  <si>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</si>
  <si>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</si>
  <si>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</si>
  <si>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</si>
  <si>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</si>
  <si>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</si>
  <si>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</si>
  <si>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</si>
  <si>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</si>
  <si>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</si>
  <si>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</si>
  <si>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</si>
  <si>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</si>
  <si>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</si>
  <si>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</si>
  <si>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</si>
  <si>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</si>
  <si>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</si>
  <si>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</si>
  <si>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</si>
  <si>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</si>
  <si>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</si>
  <si>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</si>
  <si>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</si>
  <si>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</si>
  <si>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</si>
  <si>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</si>
  <si>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</si>
  <si>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</si>
  <si>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</si>
  <si>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</si>
  <si>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</si>
  <si>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</si>
  <si>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</si>
  <si>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</si>
  <si>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</si>
  <si>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</si>
  <si>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</si>
  <si>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</si>
  <si>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</si>
  <si>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</si>
  <si>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</si>
  <si>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</si>
  <si>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</si>
  <si>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</si>
  <si>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</si>
  <si>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</si>
  <si>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</si>
  <si>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</si>
  <si>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</si>
  <si>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</si>
  <si>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</si>
  <si>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</si>
  <si>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</si>
  <si>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</si>
  <si>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</si>
  <si>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</si>
  <si>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</si>
  <si>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</si>
  <si>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</si>
  <si>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</si>
  <si>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</si>
  <si>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</si>
  <si>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</si>
  <si>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</si>
  <si>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</si>
  <si>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</si>
  <si>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</si>
  <si>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</si>
  <si>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</si>
  <si>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</si>
  <si>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</si>
  <si>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</si>
  <si>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</si>
  <si>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</si>
  <si>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</si>
  <si>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</si>
  <si>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</si>
  <si>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</si>
  <si>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</si>
  <si>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</si>
  <si>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</si>
  <si>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</si>
  <si>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</si>
  <si>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</si>
  <si>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</si>
  <si>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</si>
  <si>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</si>
  <si>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</si>
  <si>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</si>
  <si>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</si>
  <si>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</si>
  <si>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</si>
  <si>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</si>
  <si>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</si>
  <si>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</si>
  <si>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</si>
  <si>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</si>
  <si>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</si>
  <si>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</si>
  <si>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</si>
  <si>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</si>
  <si>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</si>
  <si>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</si>
  <si>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</si>
  <si>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</si>
  <si>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</si>
  <si>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</si>
  <si>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</si>
  <si>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</si>
  <si>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</si>
  <si>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</si>
  <si>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</si>
  <si>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</si>
  <si>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</si>
  <si>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</si>
  <si>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</si>
  <si>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</si>
  <si>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</si>
  <si>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</si>
  <si>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</si>
  <si>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</si>
  <si>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</si>
  <si>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</si>
  <si>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</si>
  <si>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</si>
  <si>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</si>
  <si>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</si>
  <si>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</si>
  <si>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</si>
  <si>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</si>
  <si>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</si>
  <si>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</si>
  <si>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</si>
  <si>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</si>
  <si>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</si>
  <si>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</si>
  <si>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</si>
  <si>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</si>
  <si>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</si>
  <si>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</si>
  <si>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</si>
  <si>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</si>
  <si>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</si>
  <si>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</si>
  <si>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</si>
  <si>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</si>
  <si>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</si>
  <si>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</si>
  <si>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</si>
  <si>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</si>
  <si>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</si>
  <si>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</si>
  <si>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</si>
  <si>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</si>
  <si>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</si>
  <si>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</si>
  <si>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</si>
  <si>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</si>
  <si>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</si>
  <si>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</si>
  <si>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</si>
  <si>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</si>
  <si>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</si>
  <si>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</si>
  <si>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</si>
  <si>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</si>
  <si>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</si>
  <si>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</si>
  <si>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</si>
  <si>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</si>
  <si>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</si>
  <si>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</si>
  <si>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</si>
  <si>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</si>
  <si>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</si>
  <si>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</si>
  <si>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</si>
  <si>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</si>
  <si>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</si>
  <si>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</si>
  <si>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</si>
  <si>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</si>
  <si>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</si>
  <si>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</si>
  <si>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</si>
  <si>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</si>
  <si>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</si>
  <si>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</si>
  <si>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</si>
  <si>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</si>
  <si>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</si>
  <si>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</si>
  <si>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</si>
  <si>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</si>
  <si>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</si>
  <si>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</si>
  <si>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</si>
  <si>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</si>
  <si>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</si>
  <si>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</si>
  <si>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</si>
  <si>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</si>
  <si>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</si>
  <si>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</si>
  <si>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</si>
  <si>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</si>
  <si>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</si>
  <si>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</si>
  <si>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</si>
  <si>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</si>
  <si>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</si>
  <si>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</si>
  <si>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</si>
  <si>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</si>
  <si>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</si>
  <si>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</si>
  <si>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</si>
  <si>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</si>
  <si>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</si>
  <si>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</si>
  <si>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</si>
  <si>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</si>
  <si>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</si>
  <si>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</si>
  <si>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</si>
  <si>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</si>
  <si>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</si>
  <si>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</si>
  <si>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</si>
  <si>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</si>
  <si>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</si>
  <si>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</si>
  <si>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</si>
  <si>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</si>
  <si>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</si>
  <si>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</si>
  <si>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</si>
  <si>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</si>
  <si>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</si>
  <si>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</si>
  <si>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</si>
  <si>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</si>
  <si>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</si>
  <si>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</si>
  <si>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</si>
  <si>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</si>
  <si>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</si>
  <si>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</si>
  <si>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</si>
  <si>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</si>
  <si>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</si>
  <si>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</si>
  <si>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</si>
  <si>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</si>
  <si>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</si>
  <si>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</si>
  <si>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</si>
  <si>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</si>
  <si>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</si>
  <si>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</si>
  <si>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</si>
  <si>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</si>
  <si>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</si>
  <si>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</si>
  <si>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</si>
  <si>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</si>
  <si>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</si>
  <si>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</si>
  <si>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</si>
  <si>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</si>
  <si>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</si>
  <si>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</si>
  <si>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</si>
  <si>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</si>
  <si>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</si>
  <si>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</si>
  <si>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</si>
  <si>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</si>
  <si>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</si>
  <si>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</si>
  <si>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</si>
  <si>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</si>
  <si>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</si>
  <si>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</si>
  <si>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</si>
  <si>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</si>
  <si>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</si>
  <si>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</si>
  <si>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</si>
  <si>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</si>
  <si>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</si>
  <si>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</si>
  <si>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</si>
  <si>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</si>
  <si>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</si>
  <si>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</si>
  <si>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</si>
  <si>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</si>
  <si>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</si>
  <si>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</si>
  <si>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</si>
  <si>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</si>
  <si>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</si>
  <si>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</si>
  <si>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</si>
  <si>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</si>
  <si>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</si>
  <si>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</si>
  <si>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</si>
  <si>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</si>
  <si>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</si>
  <si>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</si>
  <si>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</si>
  <si>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</si>
  <si>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</si>
  <si>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</si>
  <si>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</si>
  <si>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</si>
  <si>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</si>
  <si>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</si>
  <si>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</si>
  <si>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</si>
  <si>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</si>
  <si>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</si>
  <si>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</si>
  <si>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</si>
  <si>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</si>
  <si>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</si>
  <si>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</si>
  <si>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</si>
  <si>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</si>
  <si>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</si>
  <si>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</si>
  <si>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</si>
  <si>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</si>
  <si>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</si>
  <si>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</si>
  <si>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</si>
  <si>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</si>
  <si>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</si>
  <si>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</si>
  <si>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</si>
  <si>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</si>
  <si>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</si>
  <si>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</si>
  <si>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</si>
  <si>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</si>
  <si>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</si>
  <si>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</si>
  <si>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</si>
  <si>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</si>
  <si>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</si>
  <si>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</si>
  <si>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</si>
  <si>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</si>
  <si>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</si>
  <si>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</si>
  <si>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</si>
  <si>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</si>
  <si>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</si>
  <si>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</si>
  <si>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</si>
  <si>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</si>
  <si>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</si>
  <si>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</si>
  <si>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</si>
  <si>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</si>
  <si>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</si>
  <si>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</si>
  <si>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</si>
  <si>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</si>
  <si>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</si>
  <si>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</si>
  <si>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</si>
  <si>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</si>
  <si>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</si>
  <si>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</si>
  <si>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</si>
  <si>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</si>
  <si>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</si>
  <si>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</si>
  <si>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</si>
  <si>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</si>
  <si>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</si>
  <si>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</si>
  <si>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</si>
  <si>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</si>
  <si>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</si>
  <si>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</si>
  <si>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</si>
  <si>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</si>
  <si>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</si>
  <si>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</si>
  <si>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</si>
  <si>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</si>
  <si>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</si>
  <si>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</si>
  <si>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</si>
  <si>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</si>
  <si>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</si>
  <si>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</si>
  <si>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</si>
  <si>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</si>
  <si>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</si>
  <si>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</si>
  <si>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</si>
  <si>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</si>
  <si>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</si>
  <si>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</si>
  <si>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</si>
  <si>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</si>
  <si>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</si>
  <si>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</si>
  <si>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</si>
  <si>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</si>
  <si>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</si>
  <si>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</si>
  <si>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</si>
  <si>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</si>
  <si>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</si>
  <si>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</si>
  <si>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</si>
  <si>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</si>
  <si>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</si>
  <si>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</si>
  <si>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</si>
  <si>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</si>
  <si>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</si>
  <si>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</si>
  <si>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</si>
  <si>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</si>
  <si>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</si>
  <si>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</si>
  <si>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</si>
  <si>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</si>
  <si>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</si>
  <si>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</si>
  <si>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</si>
  <si>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</si>
  <si>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</si>
  <si>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</si>
  <si>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</si>
  <si>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</si>
  <si>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</si>
  <si>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</si>
  <si>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</si>
  <si>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</si>
  <si>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</si>
  <si>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</si>
  <si>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</si>
  <si>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</si>
  <si>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</si>
  <si>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</si>
  <si>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</si>
  <si>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</si>
  <si>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</si>
  <si>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</si>
  <si>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</si>
  <si>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</si>
  <si>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</si>
  <si>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</si>
  <si>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</si>
  <si>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</si>
  <si>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</si>
  <si>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</si>
  <si>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</si>
  <si>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</si>
  <si>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</si>
  <si>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</si>
  <si>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</si>
  <si>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</si>
  <si>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</si>
  <si>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</si>
  <si>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</si>
  <si>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</si>
  <si>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</si>
  <si>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</si>
  <si>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</si>
  <si>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</si>
  <si>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</si>
  <si>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</si>
  <si>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</si>
  <si>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</si>
  <si>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</si>
  <si>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</si>
  <si>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</si>
  <si>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</si>
  <si>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</si>
  <si>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</si>
  <si>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</si>
  <si>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</si>
  <si>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</si>
  <si>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</si>
  <si>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</si>
  <si>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</si>
  <si>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</si>
  <si>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</si>
  <si>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</si>
  <si>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</si>
  <si>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</si>
  <si>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</si>
  <si>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</si>
  <si>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</si>
  <si>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</si>
  <si>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</si>
  <si>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</si>
  <si>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</si>
  <si>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</si>
  <si>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</si>
  <si>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</si>
  <si>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</si>
  <si>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</si>
  <si>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</si>
  <si>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</si>
  <si>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</si>
  <si>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</si>
  <si>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</si>
  <si>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</si>
  <si>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</si>
  <si>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</si>
  <si>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</si>
  <si>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</si>
  <si>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</si>
  <si>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</si>
  <si>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</si>
  <si>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</si>
  <si>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</si>
  <si>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</si>
  <si>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</si>
  <si>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</si>
  <si>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</si>
  <si>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</si>
  <si>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</si>
  <si>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</si>
  <si>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</si>
  <si>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</si>
  <si>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</si>
  <si>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</si>
  <si>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</si>
  <si>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</si>
  <si>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</si>
  <si>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</si>
  <si>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</si>
  <si>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</si>
  <si>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</si>
  <si>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</si>
  <si>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</si>
  <si>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</si>
  <si>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</si>
  <si>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</si>
  <si>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</si>
  <si>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</si>
  <si>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</si>
  <si>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</si>
  <si>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</si>
  <si>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</si>
  <si>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</si>
  <si>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</si>
  <si>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</si>
  <si>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</si>
  <si>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</si>
  <si>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</si>
  <si>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</si>
  <si>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</si>
  <si>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</si>
  <si>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</si>
  <si>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</si>
  <si>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</si>
  <si>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</si>
  <si>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</si>
  <si>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</si>
  <si>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</si>
  <si>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</si>
  <si>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</si>
  <si>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</si>
  <si>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</si>
  <si>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</si>
  <si>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</si>
  <si>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</si>
  <si>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</si>
  <si>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</si>
  <si>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</si>
  <si>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</si>
  <si>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</si>
  <si>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</si>
  <si>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</si>
  <si>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</si>
  <si>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</si>
  <si>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</si>
  <si>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</si>
  <si>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</si>
  <si>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</si>
  <si>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</si>
  <si>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</si>
  <si>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</si>
  <si>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</si>
  <si>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</si>
  <si>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</si>
  <si>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</si>
  <si>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</si>
  <si>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</si>
  <si>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</si>
  <si>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</si>
  <si>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</si>
  <si>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</si>
  <si>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</si>
  <si>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</si>
  <si>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</si>
  <si>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</si>
  <si>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</si>
  <si>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</si>
  <si>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</si>
  <si>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</si>
  <si>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</si>
  <si>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</si>
  <si>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</si>
  <si>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</si>
  <si>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</si>
  <si>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</si>
  <si>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</si>
  <si>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</si>
  <si>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</si>
  <si>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</si>
  <si>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</si>
  <si>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</si>
  <si>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</si>
  <si>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</si>
  <si>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</si>
  <si>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</si>
  <si>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</si>
  <si>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</si>
  <si>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</si>
  <si>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</si>
  <si>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</si>
  <si>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</si>
  <si>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</si>
  <si>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</si>
  <si>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</si>
  <si>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</si>
  <si>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</si>
  <si>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</si>
  <si>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</si>
  <si>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</si>
  <si>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</si>
  <si>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</si>
  <si>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</si>
  <si>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</si>
  <si>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</si>
  <si>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</si>
  <si>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</si>
  <si>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</si>
  <si>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</si>
  <si>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</si>
  <si>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</si>
  <si>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</si>
  <si>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</si>
  <si>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</si>
  <si>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</si>
  <si>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</si>
  <si>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</si>
  <si>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</si>
  <si>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</si>
  <si>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</si>
  <si>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</si>
  <si>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</si>
  <si>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</si>
  <si>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</si>
  <si>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</si>
  <si>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</si>
  <si>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</si>
  <si>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</si>
  <si>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</si>
  <si>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</si>
  <si>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</si>
  <si>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</si>
  <si>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</si>
  <si>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</si>
  <si>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</si>
  <si>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</si>
  <si>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</si>
  <si>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</si>
  <si>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</si>
  <si>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</si>
  <si>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</si>
  <si>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</si>
  <si>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</si>
  <si>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</si>
  <si>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</si>
  <si>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</si>
  <si>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</si>
  <si>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</si>
  <si>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</si>
  <si>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</si>
  <si>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</si>
  <si>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</si>
  <si>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</si>
  <si>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</si>
  <si>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</si>
  <si>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</si>
  <si>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</si>
  <si>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</si>
  <si>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</si>
  <si>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</si>
  <si>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</si>
  <si>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</si>
  <si>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</si>
  <si>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</si>
  <si>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</si>
  <si>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</si>
  <si>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</si>
  <si>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</si>
  <si>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</si>
  <si>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</si>
  <si>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</si>
  <si>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</si>
  <si>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</si>
  <si>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</si>
  <si>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</si>
  <si>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</si>
  <si>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</si>
  <si>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</si>
  <si>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</si>
  <si>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</si>
  <si>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</si>
  <si>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</si>
  <si>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</si>
  <si>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</si>
  <si>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</si>
  <si>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</si>
  <si>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</si>
  <si>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</si>
  <si>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</si>
  <si>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</si>
  <si>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</si>
  <si>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</si>
  <si>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</si>
  <si>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</si>
  <si>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</si>
  <si>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</si>
  <si>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</si>
  <si>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</si>
  <si>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</si>
  <si>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</si>
  <si>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</si>
  <si>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</si>
  <si>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</si>
  <si>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</si>
  <si>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</si>
  <si>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</si>
  <si>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</si>
  <si>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</si>
  <si>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</si>
  <si>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</si>
  <si>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</si>
  <si>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</si>
  <si>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</si>
  <si>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</si>
  <si>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</si>
  <si>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</si>
  <si>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</si>
  <si>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</si>
  <si>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</si>
  <si>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</si>
  <si>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</si>
  <si>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</si>
  <si>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</si>
  <si>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</si>
  <si>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</si>
  <si>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</si>
  <si>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</si>
  <si>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</si>
  <si>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</si>
  <si>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</si>
  <si>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</si>
  <si>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</si>
  <si>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</si>
  <si>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</si>
  <si>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</si>
  <si>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</si>
  <si>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</si>
  <si>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</si>
  <si>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</si>
  <si>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</si>
  <si>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</si>
  <si>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</si>
  <si>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</si>
  <si>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</si>
  <si>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</si>
  <si>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</si>
  <si>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</si>
  <si>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</si>
  <si>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</si>
  <si>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</si>
  <si>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</si>
  <si>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</si>
  <si>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</si>
  <si>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</si>
  <si>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</si>
  <si>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</si>
  <si>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</si>
  <si>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</si>
  <si>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</si>
  <si>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</si>
  <si>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</si>
  <si>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</si>
  <si>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</si>
  <si>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</si>
  <si>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</si>
  <si>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</si>
  <si>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</si>
  <si>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</si>
  <si>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</si>
  <si>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</si>
  <si>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</si>
  <si>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</si>
  <si>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</si>
  <si>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</si>
  <si>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</si>
  <si>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</si>
  <si>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</si>
  <si>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</si>
  <si>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</si>
  <si>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</si>
  <si>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</si>
  <si>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</si>
  <si>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</si>
  <si>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</si>
  <si>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</si>
  <si>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</si>
  <si>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</si>
  <si>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</si>
  <si>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</si>
  <si>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</si>
  <si>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</si>
  <si>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</si>
  <si>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</si>
  <si>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</si>
  <si>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</si>
  <si>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</si>
  <si>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</si>
  <si>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</si>
  <si>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</si>
  <si>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</si>
  <si>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</si>
  <si>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</si>
  <si>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</si>
  <si>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</si>
  <si>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</si>
  <si>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</si>
  <si>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</si>
  <si>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</si>
  <si>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</si>
  <si>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</si>
  <si>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</si>
  <si>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</si>
  <si>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</si>
  <si>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</si>
  <si>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</si>
  <si>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</si>
  <si>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</si>
  <si>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</si>
  <si>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</si>
  <si>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</si>
  <si>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</si>
  <si>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</si>
  <si>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</si>
  <si>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</si>
  <si>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</si>
  <si>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</si>
  <si>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</si>
  <si>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</si>
  <si>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</si>
  <si>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</si>
  <si>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</si>
  <si>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</si>
  <si>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</si>
  <si>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</si>
  <si>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</si>
  <si>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</si>
  <si>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</si>
  <si>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</si>
  <si>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</si>
  <si>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</si>
  <si>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</si>
  <si>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</si>
  <si>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</si>
  <si>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</si>
  <si>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</si>
  <si>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</si>
  <si>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</si>
  <si>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</si>
  <si>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</si>
  <si>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</si>
  <si>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</si>
  <si>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</si>
  <si>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</si>
  <si>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</si>
  <si>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</si>
  <si>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</si>
  <si>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</si>
  <si>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</si>
  <si>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</si>
  <si>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</si>
  <si>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</si>
  <si>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</si>
  <si>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</si>
  <si>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</si>
  <si>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</si>
  <si>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</si>
  <si>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</si>
  <si>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</si>
  <si>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</si>
  <si>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</si>
  <si>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</si>
  <si>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</si>
  <si>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</si>
  <si>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</si>
  <si>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</si>
  <si>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</si>
  <si>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</si>
  <si>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</si>
  <si>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</si>
  <si>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</si>
  <si>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</si>
  <si>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</si>
  <si>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</si>
  <si>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</si>
  <si>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</si>
  <si>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</si>
  <si>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</si>
  <si>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</si>
  <si>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</si>
  <si>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</si>
  <si>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</si>
  <si>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</si>
  <si>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</si>
  <si>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</si>
  <si>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</si>
  <si>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</si>
  <si>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</si>
  <si>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</si>
  <si>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</si>
  <si>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</si>
  <si>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</si>
  <si>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</si>
  <si>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</si>
  <si>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</si>
  <si>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</si>
  <si>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</si>
  <si>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</si>
  <si>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</si>
  <si>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</si>
  <si>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</si>
  <si>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</si>
  <si>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</si>
  <si>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</si>
  <si>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</si>
  <si>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</si>
  <si>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</si>
  <si>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</si>
  <si>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</si>
  <si>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</si>
  <si>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</si>
  <si>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</si>
  <si>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</si>
  <si>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</si>
  <si>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</si>
  <si>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</si>
  <si>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</si>
  <si>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</si>
  <si>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</si>
  <si>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</si>
  <si>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</si>
  <si>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</si>
  <si>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</si>
  <si>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</si>
  <si>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</si>
  <si>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</si>
  <si>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</si>
  <si>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</si>
  <si>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</si>
  <si>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</si>
  <si>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</si>
  <si>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</si>
  <si>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</si>
  <si>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</si>
  <si>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</si>
  <si>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</si>
  <si>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</si>
  <si>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</si>
  <si>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</si>
  <si>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</si>
  <si>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</si>
  <si>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</si>
  <si>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</si>
  <si>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</si>
  <si>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</si>
  <si>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</si>
  <si>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</si>
  <si>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</si>
  <si>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</si>
  <si>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</si>
  <si>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</si>
  <si>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</si>
  <si>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</si>
  <si>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</si>
  <si>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</si>
  <si>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</si>
  <si>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</si>
  <si>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</si>
  <si>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</si>
  <si>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</si>
  <si>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</si>
  <si>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</si>
  <si>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</si>
  <si>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</si>
  <si>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</si>
  <si>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</si>
  <si>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</si>
  <si>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</si>
  <si>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</si>
  <si>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</si>
  <si>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</si>
  <si>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</si>
  <si>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</si>
  <si>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</si>
  <si>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</si>
  <si>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</si>
  <si>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</si>
  <si>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</si>
  <si>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</si>
  <si>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</si>
  <si>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</si>
  <si>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</si>
  <si>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</si>
  <si>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</si>
  <si>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</si>
  <si>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</si>
  <si>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</si>
  <si>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</si>
  <si>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</si>
  <si>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</si>
  <si>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</si>
  <si>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</si>
  <si>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</si>
  <si>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</si>
  <si>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</si>
  <si>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</si>
  <si>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</si>
  <si>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</si>
  <si>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</si>
  <si>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</si>
  <si>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</si>
  <si>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</si>
  <si>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</si>
  <si>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</si>
  <si>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</si>
  <si>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</si>
  <si>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</si>
  <si>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</si>
  <si>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</si>
  <si>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</si>
  <si>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</si>
  <si>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</si>
  <si>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</si>
  <si>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</si>
  <si>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</si>
  <si>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</si>
  <si>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</si>
  <si>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</si>
  <si>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</si>
  <si>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</si>
  <si>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</si>
  <si>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</si>
  <si>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</si>
  <si>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</si>
  <si>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</si>
  <si>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</si>
  <si>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</si>
  <si>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</si>
  <si>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</si>
  <si>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</si>
  <si>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</si>
  <si>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</si>
  <si>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</si>
  <si>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</si>
  <si>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</si>
  <si>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</si>
  <si>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</si>
  <si>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</si>
  <si>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</si>
  <si>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</si>
  <si>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</si>
  <si>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</si>
  <si>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</si>
  <si>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</si>
  <si>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</si>
  <si>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</si>
  <si>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</si>
  <si>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</si>
  <si>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</si>
  <si>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</si>
  <si>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</si>
  <si>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</si>
  <si>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</si>
  <si>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</si>
  <si>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</si>
  <si>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</si>
  <si>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</si>
  <si>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</si>
  <si>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</si>
  <si>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</si>
  <si>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</si>
  <si>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</si>
  <si>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</si>
  <si>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</si>
  <si>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</si>
  <si>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</si>
  <si>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</si>
  <si>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</si>
  <si>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</si>
  <si>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</si>
  <si>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</si>
  <si>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</si>
  <si>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</si>
  <si>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</si>
  <si>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</si>
  <si>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</si>
  <si>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</si>
  <si>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</si>
  <si>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</si>
  <si>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</si>
  <si>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</si>
  <si>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</si>
  <si>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</si>
  <si>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</si>
  <si>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</si>
  <si>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</si>
  <si>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</si>
  <si>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</si>
  <si>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</si>
  <si>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</si>
  <si>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</si>
  <si>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</si>
  <si>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</si>
  <si>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</si>
  <si>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</si>
  <si>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</si>
  <si>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</si>
  <si>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</si>
  <si>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</si>
  <si>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</si>
  <si>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</si>
  <si>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</si>
  <si>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</si>
  <si>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</si>
  <si>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</si>
  <si>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</si>
  <si>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</si>
  <si>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</si>
  <si>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</si>
  <si>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</si>
  <si>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</si>
  <si>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</si>
  <si>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</si>
  <si>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</si>
  <si>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</si>
  <si>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</si>
  <si>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</si>
  <si>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</si>
  <si>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</si>
  <si>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</si>
  <si>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</si>
  <si>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</si>
  <si>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</si>
  <si>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</si>
  <si>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</si>
  <si>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</si>
  <si>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</si>
  <si>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</si>
  <si>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</si>
  <si>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</si>
  <si>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</si>
  <si>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</si>
  <si>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</si>
  <si>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</si>
  <si>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</si>
  <si>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</si>
  <si>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</si>
  <si>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</si>
  <si>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</si>
  <si>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</si>
  <si>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</si>
  <si>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</si>
  <si>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</si>
  <si>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</si>
  <si>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</si>
  <si>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</si>
  <si>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</si>
  <si>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</si>
  <si>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</si>
  <si>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</si>
  <si>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</si>
  <si>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</si>
  <si>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</si>
  <si>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</si>
  <si>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</si>
  <si>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</si>
  <si>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</si>
  <si>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</si>
  <si>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</si>
  <si>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</si>
  <si>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</si>
  <si>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</si>
  <si>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</si>
  <si>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</si>
  <si>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</si>
  <si>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</si>
  <si>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</si>
  <si>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</si>
  <si>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</si>
  <si>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</si>
  <si>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</si>
  <si>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</si>
  <si>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</si>
  <si>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</si>
  <si>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</si>
  <si>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</si>
  <si>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</si>
  <si>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</si>
  <si>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</si>
  <si>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</si>
  <si>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</si>
  <si>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</si>
  <si>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</si>
  <si>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</si>
  <si>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</si>
  <si>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</si>
  <si>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</si>
  <si>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</si>
  <si>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</si>
  <si>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</si>
  <si>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</si>
  <si>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</si>
  <si>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</si>
  <si>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</si>
  <si>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</si>
  <si>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</si>
  <si>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</si>
  <si>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</si>
  <si>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</si>
  <si>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</si>
  <si>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</si>
  <si>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</si>
  <si>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</si>
  <si>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</si>
  <si>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</si>
  <si>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</si>
  <si>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</si>
  <si>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</si>
  <si>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</si>
  <si>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</si>
  <si>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</si>
  <si>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</si>
  <si>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</si>
  <si>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</si>
  <si>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</si>
  <si>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</si>
  <si>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</si>
  <si>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</si>
  <si>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</si>
  <si>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</si>
  <si>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</si>
  <si>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</si>
  <si>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</si>
  <si>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</si>
  <si>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</si>
  <si>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</si>
  <si>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</si>
  <si>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</si>
  <si>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</si>
  <si>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</si>
  <si>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</si>
  <si>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</si>
  <si>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</si>
  <si>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</si>
  <si>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</si>
  <si>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</si>
  <si>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</si>
  <si>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</si>
  <si>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</si>
  <si>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</si>
  <si>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</si>
  <si>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</si>
  <si>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</si>
  <si>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</si>
  <si>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</si>
  <si>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</si>
  <si>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</si>
  <si>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</si>
  <si>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</si>
  <si>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</si>
  <si>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</si>
  <si>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</si>
  <si>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</si>
  <si>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</si>
  <si>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</si>
  <si>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</si>
  <si>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</si>
  <si>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</si>
  <si>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</si>
  <si>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</si>
  <si>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</si>
  <si>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</si>
  <si>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</si>
  <si>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</si>
  <si>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</si>
  <si>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</si>
  <si>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</si>
  <si>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</si>
  <si>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</si>
  <si>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</si>
  <si>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</si>
  <si>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</si>
  <si>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</si>
  <si>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</si>
  <si>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</si>
  <si>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</si>
  <si>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</si>
  <si>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</si>
  <si>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</si>
  <si>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</si>
  <si>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</si>
  <si>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</si>
  <si>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</si>
  <si>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</si>
  <si>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</si>
  <si>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</si>
  <si>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</si>
  <si>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</si>
  <si>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</si>
  <si>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</si>
  <si>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</si>
  <si>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</si>
  <si>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</si>
  <si>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</si>
  <si>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</si>
  <si>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</si>
  <si>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</si>
  <si>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</si>
  <si>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</si>
  <si>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</si>
  <si>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</si>
  <si>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</si>
  <si>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</si>
  <si>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</si>
  <si>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</si>
  <si>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</si>
  <si>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</si>
  <si>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</si>
  <si>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</si>
  <si>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</si>
  <si>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</si>
  <si>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</si>
  <si>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</si>
  <si>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</si>
  <si>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</si>
  <si>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</si>
  <si>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</si>
  <si>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</si>
  <si>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</si>
  <si>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</si>
  <si>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</si>
  <si>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</si>
  <si>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</si>
  <si>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</si>
  <si>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</si>
  <si>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</si>
  <si>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</si>
  <si>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</si>
  <si>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</si>
  <si>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</si>
  <si>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</si>
  <si>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</si>
  <si>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</si>
  <si>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</si>
  <si>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</si>
  <si>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</si>
  <si>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</si>
  <si>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</si>
  <si>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</si>
  <si>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</si>
  <si>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</si>
  <si>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</si>
  <si>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</si>
  <si>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</si>
  <si>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</si>
  <si>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</si>
  <si>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</si>
  <si>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</si>
  <si>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</si>
  <si>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</si>
  <si>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</si>
  <si>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</si>
  <si>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</si>
  <si>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</si>
  <si>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</si>
  <si>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</si>
  <si>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</si>
  <si>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</si>
  <si>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</si>
  <si>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</si>
  <si>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</si>
  <si>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</si>
  <si>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</si>
  <si>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</si>
  <si>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</si>
  <si>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</si>
  <si>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</si>
  <si>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</si>
  <si>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</si>
  <si>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</si>
  <si>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</si>
  <si>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</si>
  <si>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</si>
  <si>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</si>
  <si>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</si>
  <si>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</si>
  <si>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</si>
  <si>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</si>
  <si>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</si>
  <si>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</si>
  <si>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</si>
  <si>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</si>
  <si>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</si>
  <si>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</si>
  <si>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</si>
  <si>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</si>
  <si>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</si>
  <si>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</si>
  <si>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</si>
  <si>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</si>
  <si>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</si>
  <si>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</si>
  <si>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</si>
  <si>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</si>
  <si>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</si>
  <si>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</si>
  <si>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</si>
  <si>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</si>
  <si>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</si>
  <si>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</si>
  <si>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</si>
  <si>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</si>
  <si>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</si>
  <si>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</si>
  <si>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</si>
  <si>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</si>
  <si>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</si>
  <si>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</si>
  <si>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</si>
  <si>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</si>
  <si>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</si>
  <si>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</si>
  <si>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</si>
  <si>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</si>
  <si>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</si>
  <si>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</si>
  <si>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</si>
  <si>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</si>
  <si>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</si>
  <si>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</si>
  <si>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</si>
  <si>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</si>
  <si>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</si>
  <si>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</si>
  <si>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</si>
  <si>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</si>
  <si>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</si>
  <si>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</si>
  <si>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</si>
  <si>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</si>
  <si>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</si>
  <si>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</si>
  <si>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</si>
  <si>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</si>
  <si>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</si>
  <si>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</si>
  <si>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</si>
  <si>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</si>
  <si>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</si>
  <si>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</si>
  <si>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</si>
  <si>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</si>
  <si>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</si>
  <si>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</si>
  <si>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</si>
  <si>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</si>
  <si>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</si>
  <si>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</si>
  <si>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</si>
  <si>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</si>
  <si>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</si>
  <si>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</si>
  <si>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</si>
  <si>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</si>
  <si>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</si>
  <si>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</si>
  <si>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</si>
  <si>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</si>
  <si>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</si>
  <si>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</si>
  <si>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</si>
  <si>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</si>
  <si>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</si>
  <si>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</si>
  <si>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</si>
  <si>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</si>
  <si>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</si>
  <si>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</si>
  <si>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</si>
  <si>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</si>
  <si>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</si>
  <si>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</si>
  <si>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</si>
  <si>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</si>
  <si>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</si>
  <si>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</si>
  <si>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</si>
  <si>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</si>
  <si>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</si>
  <si>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</si>
  <si>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</si>
  <si>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</si>
  <si>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</si>
  <si>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</si>
  <si>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</si>
  <si>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</si>
  <si>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</si>
  <si>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</si>
  <si>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</si>
  <si>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</si>
  <si>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</si>
  <si>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</si>
  <si>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</si>
  <si>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</si>
  <si>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</si>
  <si>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</si>
  <si>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</si>
  <si>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</si>
  <si>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</si>
  <si>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</si>
  <si>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</si>
  <si>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</si>
  <si>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</si>
  <si>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</si>
  <si>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</si>
  <si>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</si>
  <si>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</si>
  <si>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</si>
  <si>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</si>
  <si>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</si>
  <si>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</si>
  <si>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</si>
  <si>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</si>
  <si>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</si>
  <si>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</si>
  <si>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</si>
  <si>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</si>
  <si>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</si>
  <si>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</si>
  <si>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</si>
  <si>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</si>
  <si>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</si>
  <si>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</si>
  <si>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</si>
  <si>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</si>
  <si>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</si>
  <si>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</si>
  <si>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</si>
  <si>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</si>
  <si>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</si>
  <si>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</si>
  <si>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</si>
  <si>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</si>
  <si>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</si>
  <si>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</si>
  <si>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</si>
  <si>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</si>
  <si>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</si>
  <si>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</si>
  <si>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</si>
  <si>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</si>
  <si>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</si>
  <si>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</si>
  <si>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</si>
  <si>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</si>
  <si>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</si>
  <si>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</si>
  <si>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</si>
  <si>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</si>
  <si>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</si>
  <si>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</si>
  <si>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</si>
  <si>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</si>
  <si>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</si>
  <si>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</si>
  <si>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</si>
  <si>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</si>
  <si>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</si>
  <si>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</si>
  <si>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</si>
  <si>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</si>
  <si>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</si>
  <si>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</si>
  <si>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</si>
  <si>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</si>
  <si>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</si>
  <si>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</si>
  <si>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</si>
  <si>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</si>
  <si>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</si>
  <si>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</si>
  <si>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</si>
  <si>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</si>
  <si>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</si>
  <si>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</si>
  <si>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</si>
  <si>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</si>
  <si>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</si>
  <si>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</si>
  <si>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</si>
  <si>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</si>
  <si>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</si>
  <si>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</si>
  <si>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</si>
  <si>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</si>
  <si>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</si>
  <si>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</si>
  <si>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</si>
  <si>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</si>
  <si>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</si>
  <si>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</si>
  <si>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</si>
  <si>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</si>
  <si>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</si>
  <si>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</si>
  <si>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</si>
  <si>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</si>
  <si>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</si>
  <si>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</si>
  <si>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</si>
  <si>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</si>
  <si>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</si>
  <si>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</si>
  <si>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</si>
  <si>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</si>
  <si>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</si>
  <si>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</si>
  <si>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</si>
  <si>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</si>
  <si>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</si>
  <si>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</si>
  <si>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</si>
  <si>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</si>
  <si>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</si>
  <si>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</si>
  <si>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</si>
  <si>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</si>
  <si>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</si>
  <si>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</si>
  <si>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</si>
  <si>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</si>
  <si>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</si>
  <si>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</si>
  <si>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</si>
  <si>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</si>
  <si>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</si>
  <si>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</si>
  <si>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</si>
  <si>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</si>
  <si>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</si>
  <si>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</si>
  <si>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</si>
  <si>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</si>
  <si>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</si>
  <si>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</si>
  <si>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</si>
  <si>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</si>
  <si>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</si>
  <si>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</si>
  <si>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</si>
  <si>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</si>
  <si>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</si>
  <si>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</si>
  <si>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</si>
  <si>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</si>
  <si>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</si>
  <si>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</si>
  <si>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</si>
  <si>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</si>
  <si>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</si>
  <si>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</si>
  <si>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</si>
  <si>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</si>
  <si>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</si>
  <si>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</si>
  <si>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</si>
  <si>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</si>
  <si>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</si>
  <si>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</si>
  <si>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</si>
  <si>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</si>
  <si>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</si>
  <si>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</si>
  <si>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</si>
  <si>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</si>
  <si>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</si>
  <si>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</si>
  <si>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</si>
  <si>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</si>
  <si>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</si>
  <si>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</si>
  <si>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</si>
  <si>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</si>
  <si>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</si>
  <si>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</si>
  <si>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</si>
  <si>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</si>
  <si>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</si>
  <si>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</si>
  <si>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</si>
  <si>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</si>
  <si>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</si>
  <si>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</si>
  <si>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</si>
  <si>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</si>
  <si>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</si>
  <si>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</si>
  <si>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</si>
  <si>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</si>
  <si>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</si>
  <si>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</si>
  <si>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</si>
  <si>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</si>
  <si>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</si>
  <si>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</si>
  <si>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</si>
  <si>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</si>
  <si>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</si>
  <si>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</si>
  <si>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</si>
  <si>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</si>
  <si>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</si>
  <si>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</si>
  <si>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</si>
  <si>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</si>
  <si>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</si>
  <si>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</si>
  <si>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</si>
  <si>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</si>
  <si>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</si>
  <si>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</si>
  <si>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</si>
  <si>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</si>
  <si>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</si>
  <si>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</si>
  <si>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</si>
  <si>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</si>
  <si>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</si>
  <si>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</si>
  <si>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</si>
  <si>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</si>
  <si>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</si>
  <si>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</si>
  <si>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</si>
  <si>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</si>
  <si>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</si>
  <si>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</si>
  <si>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</si>
  <si>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</si>
  <si>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</si>
  <si>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</si>
  <si>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</si>
  <si>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</si>
  <si>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</si>
  <si>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</si>
  <si>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</si>
  <si>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</si>
  <si>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</si>
  <si>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</si>
  <si>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</si>
  <si>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</si>
  <si>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</si>
  <si>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</si>
  <si>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</si>
  <si>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</si>
  <si>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</si>
  <si>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</si>
  <si>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</si>
  <si>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</si>
  <si>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</si>
  <si>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</si>
  <si>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</si>
  <si>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</si>
  <si>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</si>
  <si>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</si>
  <si>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</si>
  <si>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</si>
  <si>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</si>
  <si>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</si>
  <si>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</si>
  <si>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</si>
  <si>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</si>
  <si>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</si>
  <si>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</si>
  <si>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</si>
  <si>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</si>
  <si>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</si>
  <si>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</si>
  <si>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</si>
  <si>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</si>
  <si>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</si>
  <si>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</si>
  <si>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</si>
  <si>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</si>
  <si>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</si>
  <si>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</si>
  <si>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</si>
  <si>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</si>
  <si>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</si>
  <si>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</si>
  <si>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</si>
  <si>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</si>
  <si>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</si>
  <si>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</si>
  <si>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</si>
  <si>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</si>
  <si>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</si>
  <si>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</si>
  <si>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</si>
  <si>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</si>
  <si>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</si>
  <si>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</si>
  <si>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</si>
  <si>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</si>
  <si>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</si>
  <si>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</si>
  <si>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</si>
  <si>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</si>
  <si>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</si>
  <si>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</si>
  <si>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</si>
  <si>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</si>
  <si>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</si>
  <si>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</si>
  <si>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</si>
  <si>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</si>
  <si>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</si>
  <si>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</si>
  <si>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</si>
  <si>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</si>
  <si>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</si>
  <si>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</si>
  <si>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</si>
  <si>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</si>
  <si>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</si>
  <si>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</si>
  <si>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</si>
  <si>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</si>
  <si>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</si>
  <si>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</si>
  <si>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</si>
  <si>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</si>
  <si>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</si>
  <si>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</si>
  <si>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</si>
  <si>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</si>
  <si>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</si>
  <si>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</si>
  <si>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</si>
  <si>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</si>
  <si>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</si>
  <si>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</si>
  <si>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</si>
  <si>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</si>
  <si>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</si>
  <si>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</si>
  <si>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</si>
  <si>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</si>
  <si>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</si>
  <si>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</si>
  <si>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</si>
  <si>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</si>
  <si>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</si>
  <si>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</si>
  <si>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</si>
  <si>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</si>
  <si>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</si>
  <si>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</si>
  <si>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</si>
  <si>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</si>
  <si>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</si>
  <si>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</si>
  <si>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</si>
  <si>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</si>
  <si>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</si>
  <si>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</si>
  <si>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</si>
  <si>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</si>
  <si>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</si>
  <si>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</si>
  <si>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</si>
  <si>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</si>
  <si>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</si>
  <si>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</si>
  <si>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</si>
  <si>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</si>
  <si>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</si>
  <si>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</si>
  <si>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</si>
  <si>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</si>
  <si>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</si>
  <si>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</si>
  <si>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</si>
  <si>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</si>
  <si>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</si>
  <si>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</si>
  <si>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</si>
  <si>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</si>
  <si>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</si>
  <si>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</si>
  <si>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</si>
  <si>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</si>
  <si>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</si>
  <si>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</si>
  <si>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</si>
  <si>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</si>
  <si>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</si>
  <si>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</si>
  <si>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</si>
  <si>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</si>
  <si>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</si>
  <si>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</si>
  <si>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</si>
  <si>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</si>
  <si>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</si>
  <si>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</si>
  <si>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</si>
  <si>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</si>
  <si>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</si>
  <si>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</si>
  <si>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</si>
  <si>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</si>
  <si>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</si>
  <si>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</si>
  <si>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</si>
  <si>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</si>
  <si>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</si>
  <si>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</si>
  <si>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</si>
  <si>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</si>
  <si>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</si>
  <si>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</si>
  <si>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</si>
  <si>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</si>
  <si>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</si>
  <si>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</si>
  <si>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</si>
  <si>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</si>
  <si>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</si>
  <si>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</si>
  <si>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</si>
  <si>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</si>
  <si>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</si>
  <si>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</si>
  <si>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</si>
  <si>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</si>
  <si>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</si>
  <si>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</si>
  <si>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</si>
  <si>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</si>
  <si>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</si>
  <si>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</si>
  <si>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</si>
  <si>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</si>
  <si>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</si>
  <si>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</si>
  <si>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</si>
  <si>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</si>
  <si>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</si>
  <si>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</si>
  <si>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</si>
  <si>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</si>
  <si>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</si>
  <si>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</si>
  <si>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</si>
  <si>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</si>
  <si>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</si>
  <si>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</si>
  <si>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</si>
  <si>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</si>
  <si>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</si>
  <si>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</si>
  <si>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</si>
  <si>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</si>
  <si>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</si>
  <si>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</si>
  <si>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</si>
  <si>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</si>
  <si>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</si>
  <si>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</si>
  <si>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</si>
  <si>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</si>
  <si>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</si>
  <si>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</si>
  <si>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</si>
  <si>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</si>
  <si>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</si>
  <si>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</si>
  <si>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</si>
  <si>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</si>
  <si>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</si>
  <si>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</si>
  <si>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</si>
  <si>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</si>
  <si>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</si>
  <si>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</si>
  <si>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</si>
  <si>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</si>
  <si>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</si>
  <si>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</si>
  <si>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</si>
  <si>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</si>
  <si>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</si>
  <si>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</si>
  <si>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</si>
  <si>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</si>
  <si>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</si>
  <si>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</si>
  <si>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</si>
  <si>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</si>
  <si>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</si>
  <si>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</si>
  <si>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</si>
  <si>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</si>
  <si>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</si>
  <si>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</si>
  <si>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</si>
  <si>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</si>
  <si>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</si>
  <si>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</si>
  <si>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</si>
  <si>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</si>
  <si>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</si>
  <si>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</si>
  <si>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</si>
  <si>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</si>
  <si>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</si>
  <si>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</si>
  <si>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</si>
  <si>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</si>
  <si>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</si>
  <si>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</si>
  <si>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</si>
  <si>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</si>
  <si>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</si>
  <si>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</si>
  <si>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</si>
  <si>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</si>
  <si>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</si>
  <si>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</si>
  <si>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</si>
  <si>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</si>
  <si>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</si>
  <si>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</si>
  <si>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</si>
  <si>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</si>
  <si>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</si>
  <si>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</si>
  <si>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</si>
  <si>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</si>
  <si>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</si>
  <si>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</si>
  <si>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</si>
  <si>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</si>
  <si>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</si>
  <si>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</si>
  <si>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</si>
  <si>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</si>
  <si>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</si>
  <si>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</si>
  <si>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</si>
  <si>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</si>
  <si>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</si>
  <si>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</si>
  <si>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</si>
  <si>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</si>
  <si>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</si>
  <si>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</si>
  <si>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</si>
  <si>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</si>
  <si>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</si>
  <si>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</si>
  <si>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</si>
  <si>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</si>
  <si>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</si>
  <si>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</si>
  <si>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</si>
  <si>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</si>
  <si>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</si>
  <si>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</si>
  <si>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</si>
  <si>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</si>
  <si>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</si>
  <si>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</si>
  <si>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</si>
  <si>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</si>
  <si>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</si>
  <si>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</si>
  <si>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</si>
  <si>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</si>
  <si>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</si>
  <si>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</si>
  <si>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</si>
  <si>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</si>
  <si>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</si>
  <si>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</si>
  <si>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</si>
  <si>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</si>
  <si>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</si>
  <si>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</si>
  <si>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</si>
  <si>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</si>
  <si>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</si>
  <si>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</si>
  <si>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</si>
  <si>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</si>
  <si>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</si>
  <si>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</si>
  <si>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</si>
  <si>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</si>
  <si>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</si>
  <si>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</si>
  <si>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</si>
  <si>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</si>
  <si>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</si>
  <si>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</si>
  <si>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</si>
  <si>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</si>
  <si>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</si>
  <si>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</si>
  <si>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</si>
  <si>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</si>
  <si>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</si>
  <si>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</si>
  <si>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</si>
  <si>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</si>
  <si>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</si>
  <si>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</si>
  <si>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</si>
  <si>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</si>
  <si>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</si>
  <si>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</si>
  <si>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</si>
  <si>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</si>
  <si>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</si>
  <si>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</si>
  <si>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</si>
  <si>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</si>
  <si>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</si>
  <si>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</si>
  <si>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</si>
  <si>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</si>
  <si>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</si>
  <si>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</si>
  <si>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</si>
  <si>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</si>
  <si>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</si>
  <si>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</si>
  <si>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</si>
  <si>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</si>
  <si>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</si>
  <si>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</si>
  <si>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</si>
  <si>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</si>
  <si>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</si>
  <si>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</si>
  <si>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</si>
  <si>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</si>
  <si>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</si>
  <si>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</si>
  <si>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</si>
  <si>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</si>
  <si>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</si>
  <si>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</si>
  <si>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</si>
  <si>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</si>
  <si>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</si>
  <si>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</si>
  <si>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</si>
  <si>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</si>
  <si>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</si>
  <si>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</si>
  <si>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</si>
  <si>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</si>
  <si>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</si>
  <si>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</si>
  <si>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</si>
  <si>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</si>
  <si>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</si>
  <si>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</si>
  <si>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</si>
  <si>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</si>
  <si>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</si>
  <si>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</si>
  <si>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</si>
  <si>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</si>
  <si>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</si>
  <si>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</si>
  <si>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</si>
  <si>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</si>
  <si>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</si>
  <si>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</si>
  <si>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</si>
  <si>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</si>
  <si>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</si>
  <si>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</si>
  <si>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</si>
  <si>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</si>
  <si>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</si>
  <si>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</si>
  <si>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</si>
  <si>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</si>
  <si>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</si>
  <si>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</si>
  <si>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</si>
  <si>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</si>
  <si>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</si>
  <si>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</si>
  <si>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</si>
  <si>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</si>
  <si>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</si>
  <si>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</si>
  <si>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</si>
  <si>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</si>
  <si>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</si>
  <si>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</si>
  <si>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</si>
  <si>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</si>
  <si>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</si>
  <si>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</si>
  <si>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</si>
  <si>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</si>
  <si>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</si>
  <si>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</si>
  <si>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</si>
  <si>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</si>
  <si>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</si>
  <si>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</si>
  <si>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</si>
  <si>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</si>
  <si>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</si>
  <si>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</si>
  <si>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</si>
  <si>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</si>
  <si>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</si>
  <si>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</si>
  <si>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</si>
  <si>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</si>
  <si>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</si>
  <si>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</si>
  <si>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</si>
  <si>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</si>
  <si>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</si>
  <si>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</si>
  <si>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</si>
  <si>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</si>
  <si>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</si>
  <si>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</si>
  <si>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</si>
  <si>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</si>
  <si>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</si>
  <si>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</si>
  <si>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</si>
  <si>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</si>
  <si>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</si>
  <si>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</si>
  <si>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</si>
  <si>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</si>
  <si>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</si>
  <si>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</si>
  <si>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</si>
  <si>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</si>
  <si>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</si>
  <si>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</si>
  <si>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</si>
  <si>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</si>
  <si>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</si>
  <si>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</si>
  <si>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</si>
  <si>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</si>
  <si>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</si>
  <si>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</si>
  <si>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</si>
  <si>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</si>
  <si>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</si>
  <si>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</si>
  <si>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</si>
  <si>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</si>
  <si>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</si>
  <si>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</si>
  <si>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</si>
  <si>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</si>
  <si>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</si>
  <si>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</si>
  <si>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</si>
  <si>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</si>
  <si>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</si>
  <si>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</si>
  <si>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</si>
  <si>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</si>
  <si>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</si>
  <si>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</si>
  <si>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</si>
  <si>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</si>
  <si>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</si>
  <si>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</si>
  <si>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</si>
  <si>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</si>
  <si>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</si>
  <si>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</si>
  <si>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</si>
  <si>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</si>
  <si>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</si>
  <si>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</si>
  <si>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</si>
  <si>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</si>
  <si>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</si>
  <si>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</si>
  <si>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</si>
  <si>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</si>
  <si>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</si>
  <si>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</si>
  <si>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</si>
  <si>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</si>
  <si>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</si>
  <si>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</si>
  <si>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</si>
  <si>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</si>
  <si>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</si>
  <si>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</si>
  <si>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</si>
  <si>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</si>
  <si>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</si>
  <si>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</si>
  <si>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</si>
  <si>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</si>
  <si>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</si>
  <si>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</si>
  <si>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</si>
  <si>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</si>
  <si>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</si>
  <si>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</si>
  <si>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</si>
  <si>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</si>
  <si>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</si>
  <si>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</si>
  <si>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</si>
  <si>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</si>
  <si>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</si>
  <si>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</si>
  <si>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</si>
  <si>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</si>
  <si>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</si>
  <si>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</si>
  <si>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</si>
  <si>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</si>
  <si>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</si>
  <si>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</si>
  <si>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</si>
  <si>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</si>
  <si>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</si>
  <si>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</si>
  <si>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</si>
  <si>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</si>
  <si>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</si>
  <si>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</si>
  <si>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</si>
  <si>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</si>
  <si>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</si>
  <si>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</si>
  <si>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</si>
  <si>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</si>
  <si>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</si>
  <si>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</si>
  <si>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</si>
  <si>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</si>
  <si>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</si>
  <si>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</si>
  <si>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</si>
  <si>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</si>
  <si>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</si>
  <si>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</si>
  <si>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</si>
  <si>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</si>
  <si>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</si>
  <si>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</si>
  <si>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</si>
  <si>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</si>
  <si>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</si>
  <si>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</si>
  <si>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</si>
  <si>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</si>
  <si>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</si>
  <si>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</si>
  <si>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</si>
  <si>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</si>
  <si>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</si>
  <si>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</si>
  <si>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</si>
  <si>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</si>
  <si>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</si>
  <si>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</si>
  <si>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</si>
  <si>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</si>
  <si>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</si>
  <si>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</si>
  <si>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</si>
  <si>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</si>
  <si>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</si>
  <si>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</si>
  <si>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</si>
  <si>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</si>
  <si>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</si>
  <si>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</si>
  <si>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</si>
  <si>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</si>
  <si>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</si>
  <si>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</si>
  <si>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</si>
  <si>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</si>
  <si>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</si>
  <si>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</si>
  <si>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</si>
  <si>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</si>
  <si>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</si>
  <si>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</si>
  <si>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</si>
  <si>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</si>
  <si>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</si>
  <si>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</si>
  <si>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</si>
  <si>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</si>
  <si>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</si>
  <si>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</si>
  <si>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</si>
  <si>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</si>
  <si>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</si>
  <si>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</si>
  <si>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</si>
  <si>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</si>
  <si>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</si>
  <si>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</si>
  <si>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</si>
  <si>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</si>
  <si>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</si>
  <si>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</si>
  <si>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</si>
  <si>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</si>
  <si>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</si>
  <si>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</si>
  <si>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</si>
  <si>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</si>
  <si>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</si>
  <si>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</si>
  <si>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</si>
  <si>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</si>
  <si>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</si>
  <si>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</si>
  <si>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</si>
  <si>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</si>
  <si>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</si>
  <si>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</si>
  <si>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</si>
  <si>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</si>
  <si>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</si>
  <si>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</si>
  <si>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</si>
  <si>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</si>
  <si>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</si>
  <si>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</si>
  <si>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</si>
  <si>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</si>
  <si>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</si>
  <si>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</si>
  <si>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</si>
  <si>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</si>
  <si>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</si>
  <si>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</si>
  <si>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</si>
  <si>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</si>
  <si>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</si>
  <si>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</si>
  <si>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</si>
  <si>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</si>
  <si>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</si>
  <si>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</si>
  <si>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</si>
  <si>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</si>
  <si>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</si>
  <si>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</si>
  <si>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</si>
  <si>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</si>
  <si>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</si>
  <si>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</si>
  <si>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</si>
  <si>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</si>
  <si>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</si>
  <si>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</si>
  <si>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</si>
  <si>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</si>
  <si>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</si>
  <si>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</si>
  <si>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</si>
  <si>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</si>
  <si>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</si>
  <si>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</si>
  <si>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</si>
  <si>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</si>
  <si>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</si>
  <si>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</si>
  <si>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</si>
  <si>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</si>
  <si>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</si>
  <si>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</si>
  <si>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</si>
  <si>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</si>
  <si>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</si>
  <si>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</si>
  <si>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</si>
  <si>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</si>
  <si>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</si>
  <si>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</si>
  <si>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</si>
  <si>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</si>
  <si>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</si>
  <si>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</si>
  <si>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</si>
  <si>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</si>
  <si>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</si>
  <si>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</si>
  <si>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</si>
  <si>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</si>
  <si>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</si>
  <si>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</si>
  <si>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</si>
  <si>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</si>
  <si>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</si>
  <si>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</si>
  <si>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</si>
  <si>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</si>
  <si>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</si>
  <si>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</si>
  <si>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</si>
  <si>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</si>
  <si>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</si>
  <si>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</si>
  <si>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</si>
  <si>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</si>
  <si>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</si>
  <si>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</si>
  <si>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</si>
  <si>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</si>
  <si>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</si>
  <si>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</si>
  <si>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</si>
  <si>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</si>
  <si>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</si>
  <si>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</si>
  <si>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</si>
  <si>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</si>
  <si>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</si>
  <si>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</si>
  <si>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</si>
  <si>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</si>
  <si>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</si>
  <si>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</si>
  <si>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</si>
  <si>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</si>
  <si>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</si>
  <si>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</si>
  <si>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</si>
  <si>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</si>
  <si>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</si>
  <si>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</si>
  <si>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</si>
  <si>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</si>
  <si>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</si>
  <si>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</si>
  <si>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</si>
  <si>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</si>
  <si>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</si>
  <si>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</si>
  <si>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</si>
  <si>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</si>
  <si>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</si>
  <si>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</si>
  <si>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</si>
  <si>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</si>
  <si>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</si>
  <si>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</si>
  <si>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</si>
  <si>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</si>
  <si>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</si>
  <si>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</si>
  <si>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</si>
  <si>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</si>
  <si>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</si>
  <si>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</si>
  <si>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</si>
  <si>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</si>
  <si>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</si>
  <si>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</si>
  <si>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</si>
  <si>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</si>
  <si>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</si>
  <si>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</si>
  <si>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</si>
  <si>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</si>
  <si>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</si>
  <si>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</si>
  <si>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</si>
  <si>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</si>
  <si>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</si>
  <si>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</si>
  <si>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</si>
  <si>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</si>
  <si>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</si>
  <si>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</si>
  <si>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</si>
  <si>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</si>
  <si>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</si>
  <si>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</si>
  <si>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</si>
  <si>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</si>
  <si>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</si>
  <si>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</si>
  <si>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</si>
  <si>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</si>
  <si>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</si>
  <si>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</si>
  <si>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</si>
  <si>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</si>
  <si>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</si>
  <si>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</si>
  <si>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</si>
  <si>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</si>
  <si>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</si>
  <si>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</si>
  <si>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</si>
  <si>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</si>
  <si>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</si>
  <si>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</si>
  <si>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</si>
  <si>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</si>
  <si>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</si>
  <si>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</si>
  <si>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</si>
  <si>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</si>
  <si>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</si>
  <si>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</si>
  <si>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</si>
  <si>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</si>
  <si>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</si>
  <si>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</si>
  <si>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</si>
  <si>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</si>
  <si>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</si>
  <si>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</si>
  <si>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</si>
  <si>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</si>
  <si>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</si>
  <si>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</si>
  <si>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</si>
  <si>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</si>
  <si>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</si>
  <si>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</si>
  <si>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</si>
  <si>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</si>
  <si>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</si>
  <si>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</si>
  <si>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</si>
  <si>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</si>
  <si>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</si>
  <si>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</si>
  <si>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</si>
  <si>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</si>
  <si>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</si>
  <si>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</si>
  <si>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</si>
  <si>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</si>
  <si>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</si>
  <si>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</si>
  <si>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</si>
  <si>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</si>
  <si>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</si>
  <si>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</si>
  <si>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</si>
  <si>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</si>
  <si>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</si>
  <si>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</si>
  <si>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</si>
  <si>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</si>
  <si>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</si>
  <si>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</si>
  <si>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</si>
  <si>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</si>
  <si>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</si>
  <si>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</si>
  <si>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</si>
  <si>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</si>
  <si>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</si>
  <si>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</si>
  <si>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</si>
  <si>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</si>
  <si>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</si>
  <si>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</si>
  <si>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</si>
  <si>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</si>
  <si>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</si>
  <si>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</si>
  <si>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</si>
  <si>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</si>
  <si>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</si>
  <si>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</si>
  <si>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</si>
  <si>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</si>
  <si>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</si>
  <si>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</si>
  <si>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</si>
  <si>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</si>
  <si>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</si>
  <si>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</si>
  <si>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</si>
  <si>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</si>
  <si>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</si>
  <si>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</si>
  <si>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</si>
  <si>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</si>
  <si>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</si>
  <si>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</si>
  <si>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</si>
  <si>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</si>
  <si>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</si>
  <si>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</si>
  <si>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</si>
  <si>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</si>
  <si>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</si>
  <si>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</si>
  <si>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</si>
  <si>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</si>
  <si>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</si>
  <si>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</si>
  <si>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</si>
  <si>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</si>
  <si>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</si>
  <si>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</si>
  <si>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</si>
  <si>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</si>
  <si>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</si>
  <si>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</si>
  <si>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</si>
  <si>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</si>
  <si>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</si>
  <si>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</si>
  <si>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</si>
  <si>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</si>
  <si>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</si>
  <si>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</si>
  <si>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</si>
  <si>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</si>
  <si>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</si>
  <si>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</si>
  <si>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</si>
  <si>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</si>
  <si>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</si>
  <si>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</si>
  <si>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</si>
  <si>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</si>
  <si>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</si>
  <si>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</si>
  <si>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</si>
  <si>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</si>
  <si>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</si>
  <si>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</si>
  <si>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</si>
  <si>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</si>
  <si>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</si>
  <si>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</si>
  <si>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</si>
  <si>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</si>
  <si>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</si>
  <si>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</si>
  <si>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</si>
  <si>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</si>
  <si>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</si>
  <si>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</si>
  <si>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</si>
  <si>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</si>
  <si>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</si>
  <si>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</si>
  <si>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</si>
  <si>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</si>
  <si>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</si>
  <si>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</si>
  <si>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</si>
  <si>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</si>
  <si>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</si>
  <si>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</si>
  <si>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</si>
  <si>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</si>
  <si>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</si>
  <si>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</si>
  <si>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</si>
  <si>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</si>
  <si>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</si>
  <si>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</si>
  <si>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</si>
  <si>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</si>
  <si>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</si>
  <si>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</si>
  <si>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</si>
  <si>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</si>
  <si>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</si>
  <si>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</si>
  <si>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</si>
  <si>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</si>
  <si>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</si>
  <si>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</si>
  <si>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</si>
  <si>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</si>
  <si>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</si>
  <si>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</si>
  <si>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</si>
  <si>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</si>
  <si>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</si>
  <si>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</si>
  <si>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</si>
  <si>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</si>
  <si>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</si>
  <si>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</si>
  <si>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</si>
  <si>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</si>
  <si>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</si>
  <si>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</si>
  <si>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</si>
  <si>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</si>
  <si>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</si>
  <si>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</si>
  <si>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</si>
  <si>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</si>
  <si>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</si>
  <si>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</si>
  <si>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</si>
  <si>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</si>
  <si>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</si>
  <si>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</si>
  <si>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</si>
  <si>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</si>
  <si>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</si>
  <si>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</si>
  <si>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</si>
  <si>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</si>
  <si>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</si>
  <si>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</si>
  <si>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</si>
  <si>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</si>
  <si>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</si>
  <si>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</si>
  <si>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</si>
  <si>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</si>
  <si>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</si>
  <si>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</si>
  <si>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</si>
  <si>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</si>
  <si>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</si>
  <si>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</si>
  <si>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</si>
  <si>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</si>
  <si>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</si>
  <si>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</si>
  <si>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</si>
  <si>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</si>
  <si>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</si>
  <si>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</si>
  <si>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</si>
  <si>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</si>
  <si>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</si>
  <si>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</si>
  <si>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</si>
  <si>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</si>
  <si>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</si>
  <si>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</si>
  <si>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</si>
  <si>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</si>
  <si>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</si>
  <si>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</si>
  <si>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</si>
  <si>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</si>
  <si>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</si>
  <si>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</si>
  <si>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</si>
  <si>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</si>
  <si>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</si>
  <si>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</si>
  <si>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</si>
  <si>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</si>
  <si>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</si>
  <si>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</si>
  <si>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</si>
  <si>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</si>
  <si>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</si>
  <si>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</si>
  <si>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</si>
  <si>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</si>
  <si>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</si>
  <si>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</si>
  <si>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</si>
  <si>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</si>
  <si>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</si>
  <si>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</si>
  <si>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</si>
  <si>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</si>
  <si>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</si>
  <si>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</si>
  <si>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</si>
  <si>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</si>
  <si>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</si>
  <si>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</si>
  <si>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</si>
  <si>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</si>
  <si>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</si>
  <si>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</si>
  <si>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</si>
  <si>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</si>
  <si>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</si>
  <si>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</si>
  <si>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</si>
  <si>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</si>
  <si>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</si>
  <si>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</si>
  <si>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</si>
  <si>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</si>
  <si>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</si>
  <si>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</si>
  <si>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</si>
  <si>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</si>
  <si>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</si>
  <si>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</si>
  <si>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</si>
  <si>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</si>
  <si>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</si>
  <si>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</si>
  <si>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</si>
  <si>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</si>
  <si>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</si>
  <si>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</si>
  <si>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</si>
  <si>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</si>
  <si>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</si>
  <si>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</si>
  <si>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</si>
  <si>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</si>
  <si>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</si>
  <si>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</si>
  <si>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</si>
  <si>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</si>
  <si>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</si>
  <si>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</si>
  <si>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</si>
  <si>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</si>
  <si>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</si>
  <si>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</si>
  <si>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</si>
  <si>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</si>
  <si>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</si>
  <si>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</si>
  <si>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</si>
  <si>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</si>
  <si>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</si>
  <si>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</si>
  <si>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</si>
  <si>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</si>
  <si>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</si>
  <si>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</si>
  <si>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</si>
  <si>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</si>
  <si>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</si>
  <si>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</si>
  <si>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</si>
  <si>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</si>
  <si>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</si>
  <si>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</si>
  <si>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</si>
  <si>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</si>
  <si>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</si>
  <si>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</si>
  <si>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</si>
  <si>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</si>
  <si>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</si>
  <si>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</si>
  <si>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</si>
  <si>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</si>
  <si>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</si>
  <si>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</si>
  <si>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</si>
  <si>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</si>
  <si>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</si>
  <si>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</si>
  <si>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</si>
  <si>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</si>
  <si>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</si>
  <si>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</si>
  <si>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</si>
  <si>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</si>
  <si>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</si>
  <si>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</si>
  <si>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</si>
  <si>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</si>
  <si>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</si>
  <si>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</si>
  <si>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</si>
  <si>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</si>
  <si>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</si>
  <si>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</si>
  <si>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</si>
  <si>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</si>
  <si>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</si>
  <si>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</si>
  <si>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</si>
  <si>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</si>
  <si>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</si>
  <si>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</si>
  <si>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</si>
  <si>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</si>
  <si>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</si>
  <si>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</si>
  <si>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</si>
  <si>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</si>
  <si>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</si>
  <si>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</si>
  <si>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</si>
  <si>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</si>
  <si>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</si>
  <si>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</si>
  <si>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</si>
  <si>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</si>
  <si>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</si>
  <si>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</si>
  <si>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</si>
  <si>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</si>
  <si>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</si>
  <si>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</si>
  <si>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</si>
  <si>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</si>
  <si>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</si>
  <si>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</si>
  <si>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</si>
  <si>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</si>
  <si>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</si>
  <si>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</si>
  <si>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</si>
  <si>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</si>
  <si>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</si>
  <si>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</si>
  <si>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</si>
  <si>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</si>
  <si>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</si>
  <si>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</si>
  <si>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</si>
  <si>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</si>
  <si>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</si>
  <si>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</si>
  <si>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</si>
  <si>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</si>
  <si>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</si>
  <si>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</si>
  <si>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</si>
  <si>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</si>
  <si>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</si>
  <si>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</si>
  <si>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</si>
  <si>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</si>
  <si>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</si>
  <si>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</si>
  <si>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</si>
  <si>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</si>
  <si>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</si>
  <si>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</si>
  <si>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</si>
  <si>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</si>
  <si>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</si>
  <si>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</si>
  <si>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</si>
  <si>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</si>
  <si>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</si>
  <si>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</si>
  <si>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</si>
  <si>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</si>
  <si>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</si>
  <si>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</si>
  <si>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</si>
  <si>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</si>
  <si>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</si>
  <si>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</si>
  <si>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</si>
  <si>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</si>
  <si>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</si>
  <si>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</si>
  <si>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</si>
  <si>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</si>
  <si>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</si>
  <si>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</si>
  <si>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</si>
  <si>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</si>
  <si>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</si>
  <si>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</si>
  <si>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</si>
  <si>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</si>
  <si>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</si>
  <si>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</si>
  <si>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</si>
  <si>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</si>
  <si>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</si>
  <si>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</si>
  <si>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</si>
  <si>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</si>
  <si>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</si>
  <si>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</si>
  <si>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</si>
  <si>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</si>
  <si>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</si>
  <si>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</si>
  <si>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</si>
  <si>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</si>
  <si>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</si>
  <si>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</si>
  <si>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</si>
  <si>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</si>
  <si>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</si>
  <si>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</si>
  <si>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</si>
  <si>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</si>
  <si>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</si>
  <si>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</si>
  <si>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</si>
  <si>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</si>
  <si>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</si>
  <si>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</si>
  <si>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</si>
  <si>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</si>
  <si>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</si>
  <si>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</si>
  <si>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</si>
  <si>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</si>
  <si>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</si>
  <si>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</si>
  <si>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</si>
  <si>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</si>
  <si>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</si>
  <si>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</si>
  <si>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</si>
  <si>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</si>
  <si>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</si>
  <si>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</si>
  <si>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</si>
  <si>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</si>
  <si>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</si>
  <si>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</si>
  <si>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</si>
  <si>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</si>
  <si>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</si>
  <si>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</si>
  <si>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</si>
  <si>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</si>
  <si>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</si>
  <si>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</si>
  <si>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</si>
  <si>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</si>
  <si>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</si>
  <si>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</si>
  <si>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</si>
  <si>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</si>
  <si>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</si>
  <si>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</si>
  <si>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</si>
  <si>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</si>
  <si>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</si>
  <si>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</si>
  <si>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</si>
  <si>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</si>
  <si>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</si>
  <si>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</si>
  <si>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</si>
  <si>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</si>
  <si>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</si>
  <si>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</si>
  <si>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</si>
  <si>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</si>
  <si>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</si>
  <si>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</si>
  <si>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</si>
  <si>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</si>
  <si>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</si>
  <si>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</si>
  <si>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</si>
  <si>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</si>
  <si>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</si>
  <si>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</si>
  <si>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</si>
  <si>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</si>
  <si>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</si>
  <si>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</si>
  <si>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</si>
  <si>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</si>
  <si>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</si>
  <si>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</si>
  <si>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</si>
  <si>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</si>
  <si>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</si>
  <si>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</si>
  <si>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</si>
  <si>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</si>
  <si>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</si>
  <si>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</si>
  <si>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</si>
  <si>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</si>
  <si>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</si>
  <si>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</si>
  <si>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</si>
  <si>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</si>
  <si>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</si>
  <si>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</si>
  <si>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</si>
  <si>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</si>
  <si>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</si>
  <si>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</si>
  <si>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</si>
  <si>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</si>
  <si>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</si>
  <si>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</si>
  <si>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</si>
  <si>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</si>
  <si>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</si>
  <si>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</si>
  <si>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</si>
  <si>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</si>
  <si>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</si>
  <si>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</si>
  <si>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</si>
  <si>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</si>
  <si>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</si>
  <si>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</si>
  <si>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</si>
  <si>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</si>
  <si>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</si>
  <si>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</si>
  <si>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</si>
  <si>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</si>
  <si>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</si>
  <si>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</si>
  <si>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</si>
  <si>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</si>
  <si>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</si>
  <si>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</si>
  <si>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</si>
  <si>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</si>
  <si>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</si>
  <si>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</si>
  <si>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</si>
  <si>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</si>
  <si>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</si>
  <si>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</si>
  <si>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</si>
  <si>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</si>
  <si>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</si>
  <si>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</si>
  <si>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</si>
  <si>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</si>
  <si>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</si>
  <si>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</si>
  <si>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</si>
  <si>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</si>
  <si>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</si>
  <si>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</si>
  <si>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</si>
  <si>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</si>
  <si>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</si>
  <si>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</si>
  <si>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</si>
  <si>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</si>
  <si>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</si>
  <si>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</si>
  <si>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</si>
  <si>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</si>
  <si>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</si>
  <si>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</si>
  <si>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</si>
  <si>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</si>
  <si>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</si>
  <si>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</si>
  <si>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</si>
  <si>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</si>
  <si>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</si>
  <si>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</si>
  <si>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</si>
  <si>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</si>
  <si>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</si>
  <si>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</si>
  <si>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</si>
  <si>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</si>
  <si>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</si>
  <si>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</si>
  <si>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</si>
  <si>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</si>
  <si>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</si>
  <si>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</si>
  <si>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</si>
  <si>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</si>
  <si>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</si>
  <si>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</si>
  <si>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</si>
  <si>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</si>
  <si>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</si>
  <si>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</si>
  <si>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</si>
  <si>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</si>
  <si>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</si>
  <si>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</si>
  <si>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</si>
  <si>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</si>
  <si>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</si>
  <si>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</si>
  <si>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</si>
  <si>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</si>
  <si>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</si>
  <si>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</si>
  <si>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</si>
  <si>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</si>
  <si>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</si>
  <si>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</si>
  <si>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</si>
  <si>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</si>
  <si>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</si>
  <si>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</si>
  <si>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</si>
  <si>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</si>
  <si>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</si>
  <si>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</si>
  <si>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</si>
  <si>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</si>
  <si>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</si>
  <si>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</si>
  <si>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</si>
  <si>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</si>
  <si>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</si>
  <si>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</si>
  <si>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</si>
  <si>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</si>
  <si>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</si>
  <si>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</si>
  <si>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</si>
  <si>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</si>
  <si>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</si>
  <si>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</si>
  <si>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</si>
  <si>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</si>
  <si>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</si>
  <si>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</si>
  <si>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</si>
  <si>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</si>
  <si>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</si>
  <si>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</si>
  <si>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</si>
  <si>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</si>
  <si>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</si>
  <si>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</si>
  <si>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</si>
  <si>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</si>
  <si>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</si>
  <si>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</si>
  <si>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</si>
  <si>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</si>
  <si>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</si>
  <si>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</si>
  <si>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</si>
  <si>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</si>
  <si>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</si>
  <si>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</si>
  <si>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</si>
  <si>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</si>
  <si>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</si>
  <si>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</si>
  <si>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</si>
  <si>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</si>
  <si>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</si>
  <si>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</si>
  <si>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</si>
  <si>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</si>
  <si>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</si>
  <si>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</si>
  <si>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</si>
  <si>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</si>
  <si>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</si>
  <si>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</si>
  <si>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</si>
  <si>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</si>
  <si>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</si>
  <si>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</si>
  <si>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</si>
  <si>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</si>
  <si>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</si>
  <si>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</si>
  <si>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</si>
  <si>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</si>
  <si>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</si>
  <si>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</si>
  <si>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</si>
  <si>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</si>
  <si>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</si>
  <si>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</si>
  <si>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</si>
  <si>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</si>
  <si>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</si>
  <si>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</si>
  <si>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</si>
  <si>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</si>
  <si>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</si>
  <si>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</si>
  <si>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</si>
  <si>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</si>
  <si>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</si>
  <si>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</si>
  <si>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</si>
  <si>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</si>
  <si>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</si>
  <si>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</si>
  <si>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</si>
  <si>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</si>
  <si>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</si>
  <si>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</si>
  <si>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</si>
  <si>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</si>
  <si>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</si>
  <si>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</si>
  <si>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</si>
  <si>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</si>
  <si>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</si>
  <si>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</si>
  <si>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</si>
  <si>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</si>
  <si>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</si>
  <si>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</si>
  <si>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</si>
  <si>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</si>
  <si>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</si>
  <si>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</si>
  <si>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</si>
  <si>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</si>
  <si>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</si>
  <si>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</si>
  <si>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</si>
  <si>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</si>
  <si>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</si>
  <si>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</si>
  <si>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</si>
  <si>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</si>
  <si>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</si>
  <si>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</si>
  <si>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</si>
  <si>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</si>
  <si>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</si>
  <si>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</si>
  <si>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</si>
  <si>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</si>
  <si>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</si>
  <si>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</si>
  <si>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</si>
  <si>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</si>
  <si>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</si>
  <si>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</si>
  <si>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</si>
  <si>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</si>
  <si>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</si>
  <si>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</si>
  <si>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</si>
  <si>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</si>
  <si>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</si>
  <si>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</si>
  <si>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</si>
  <si>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</si>
  <si>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</si>
  <si>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</si>
  <si>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</si>
  <si>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</si>
  <si>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</si>
  <si>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</si>
  <si>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</si>
  <si>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</si>
  <si>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</si>
  <si>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</si>
  <si>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</si>
  <si>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</si>
  <si>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</si>
  <si>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</si>
  <si>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</si>
  <si>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</si>
  <si>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</si>
  <si>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</si>
  <si>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</si>
  <si>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</si>
  <si>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</si>
  <si>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</si>
  <si>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</si>
  <si>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</si>
  <si>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</si>
  <si>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</si>
  <si>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</si>
  <si>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</si>
  <si>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</si>
  <si>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</si>
  <si>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</si>
  <si>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</si>
  <si>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</si>
  <si>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</si>
  <si>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</si>
  <si>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</si>
  <si>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</si>
  <si>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</si>
  <si>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</si>
  <si>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</si>
  <si>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</si>
  <si>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</si>
  <si>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</si>
  <si>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</si>
  <si>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</si>
  <si>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</si>
  <si>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</si>
  <si>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</si>
  <si>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</si>
  <si>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</si>
  <si>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</si>
  <si>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</si>
  <si>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</si>
  <si>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</si>
  <si>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</si>
  <si>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</si>
  <si>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</si>
  <si>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</si>
  <si>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</si>
  <si>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</si>
  <si>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</si>
  <si>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</si>
  <si>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</si>
  <si>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</si>
  <si>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</si>
  <si>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</si>
  <si>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</si>
  <si>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</si>
  <si>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</si>
  <si>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</si>
  <si>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</si>
  <si>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</si>
  <si>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</si>
  <si>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</si>
  <si>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</si>
  <si>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</si>
  <si>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</si>
  <si>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</si>
  <si>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</si>
  <si>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</si>
  <si>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</si>
  <si>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</si>
  <si>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</si>
  <si>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</si>
  <si>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</si>
  <si>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</si>
  <si>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</si>
  <si>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</si>
  <si>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</si>
  <si>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</si>
  <si>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</si>
  <si>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</si>
  <si>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</si>
  <si>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</si>
  <si>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</si>
  <si>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</si>
  <si>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</si>
  <si>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</si>
  <si>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</si>
  <si>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</si>
  <si>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</si>
  <si>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</si>
  <si>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</si>
  <si>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</si>
  <si>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</si>
  <si>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</si>
  <si>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</si>
  <si>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</si>
  <si>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</si>
  <si>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</si>
  <si>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</si>
  <si>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</si>
  <si>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</si>
  <si>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</si>
  <si>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</si>
  <si>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</si>
  <si>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</si>
  <si>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</si>
  <si>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</si>
  <si>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</si>
  <si>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</si>
  <si>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</si>
  <si>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</si>
  <si>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</si>
  <si>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</si>
  <si>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</si>
  <si>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</si>
  <si>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</si>
  <si>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</si>
  <si>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</si>
  <si>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</si>
  <si>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</si>
  <si>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</si>
  <si>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</si>
  <si>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</si>
  <si>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</si>
  <si>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</si>
  <si>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</si>
  <si>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</si>
  <si>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</si>
  <si>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</si>
  <si>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</si>
  <si>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</si>
  <si>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</si>
  <si>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</si>
  <si>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</si>
  <si>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</si>
  <si>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</si>
  <si>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</si>
  <si>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</si>
  <si>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</si>
  <si>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</si>
  <si>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</si>
  <si>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</si>
  <si>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</si>
  <si>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</si>
  <si>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</si>
  <si>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</si>
  <si>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</si>
  <si>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</si>
  <si>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</si>
  <si>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</si>
  <si>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</si>
  <si>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</si>
  <si>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</si>
  <si>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</si>
  <si>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</si>
  <si>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</si>
  <si>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</si>
  <si>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</si>
  <si>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</si>
  <si>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</si>
  <si>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</si>
  <si>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</si>
  <si>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</si>
  <si>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</si>
  <si>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</si>
  <si>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</si>
  <si>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</si>
  <si>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</si>
  <si>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</si>
  <si>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</si>
  <si>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</si>
  <si>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</si>
  <si>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</si>
  <si>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</si>
  <si>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</si>
  <si>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</si>
  <si>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</si>
  <si>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</si>
  <si>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</si>
  <si>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</si>
  <si>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</si>
  <si>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</si>
  <si>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</si>
  <si>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</si>
  <si>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</si>
  <si>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</si>
  <si>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</si>
  <si>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</si>
  <si>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</si>
  <si>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</si>
  <si>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</si>
  <si>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</si>
  <si>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</si>
  <si>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</si>
  <si>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</si>
  <si>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</si>
  <si>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</si>
  <si>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</si>
  <si>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</si>
  <si>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</si>
  <si>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</si>
  <si>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</si>
  <si>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</si>
  <si>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</si>
  <si>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</si>
  <si>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</si>
  <si>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</si>
  <si>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</si>
  <si>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</si>
  <si>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</si>
  <si>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</si>
  <si>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</si>
  <si>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</si>
  <si>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</si>
  <si>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</si>
  <si>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</si>
  <si>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</si>
  <si>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</si>
  <si>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</si>
  <si>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</si>
  <si>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</si>
  <si>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</si>
  <si>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</si>
  <si>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</si>
  <si>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</si>
  <si>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</si>
  <si>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</si>
  <si>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</si>
  <si>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</si>
  <si>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</si>
  <si>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</si>
  <si>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</si>
  <si>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</si>
  <si>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</si>
  <si>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</si>
  <si>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</si>
  <si>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</si>
  <si>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</si>
  <si>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</si>
  <si>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</si>
  <si>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</si>
  <si>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</si>
  <si>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</si>
  <si>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</si>
  <si>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</si>
  <si>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</si>
  <si>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</si>
  <si>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</si>
  <si>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</si>
  <si>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</si>
  <si>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</si>
  <si>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</si>
  <si>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</si>
  <si>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</si>
  <si>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</si>
  <si>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</si>
  <si>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</si>
  <si>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</si>
  <si>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</si>
  <si>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</si>
  <si>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</si>
  <si>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</si>
  <si>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</si>
  <si>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</si>
  <si>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</si>
  <si>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</si>
  <si>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</si>
  <si>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</si>
  <si>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</si>
  <si>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</si>
  <si>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</si>
  <si>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</si>
  <si>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</si>
  <si>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</si>
  <si>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</si>
  <si>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</si>
  <si>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</si>
  <si>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</si>
  <si>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</si>
  <si>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</si>
  <si>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</si>
  <si>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</si>
  <si>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</si>
  <si>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</si>
  <si>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</si>
  <si>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</si>
  <si>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</si>
  <si>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</si>
  <si>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</si>
  <si>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</si>
  <si>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</si>
  <si>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</si>
  <si>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</si>
  <si>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</si>
  <si>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</si>
  <si>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</si>
  <si>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</si>
  <si>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</si>
  <si>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</si>
  <si>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</si>
  <si>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</si>
  <si>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</si>
  <si>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</si>
  <si>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</si>
  <si>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</si>
  <si>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</si>
  <si>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</si>
  <si>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</si>
  <si>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</si>
  <si>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</si>
  <si>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</si>
  <si>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</si>
  <si>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</si>
  <si>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</si>
  <si>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</si>
  <si>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</si>
  <si>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</si>
  <si>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</si>
  <si>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</si>
  <si>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</si>
  <si>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</si>
  <si>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</si>
  <si>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</si>
  <si>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</si>
  <si>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</si>
  <si>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</si>
  <si>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</si>
  <si>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</si>
  <si>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</si>
  <si>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</si>
  <si>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</si>
  <si>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</si>
  <si>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</si>
  <si>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</si>
  <si>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</si>
  <si>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</si>
  <si>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</si>
  <si>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</si>
  <si>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</si>
  <si>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</si>
  <si>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</si>
  <si>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</si>
  <si>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</si>
  <si>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</si>
  <si>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</si>
  <si>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</si>
  <si>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</si>
  <si>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</si>
  <si>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</si>
  <si>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</si>
  <si>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</si>
  <si>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</si>
  <si>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</si>
  <si>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</si>
  <si>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</si>
  <si>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</si>
  <si>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</si>
  <si>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</si>
  <si>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</si>
  <si>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</si>
  <si>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</si>
  <si>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</si>
  <si>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</si>
  <si>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</si>
  <si>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</si>
  <si>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</si>
  <si>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</si>
  <si>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</si>
  <si>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</si>
  <si>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</si>
  <si>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</si>
  <si>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</si>
  <si>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</si>
  <si>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</si>
  <si>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</si>
  <si>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</si>
  <si>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</si>
  <si>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</si>
  <si>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</si>
  <si>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</si>
  <si>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</si>
  <si>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</si>
  <si>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</si>
  <si>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</si>
  <si>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</si>
  <si>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</si>
  <si>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</si>
  <si>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</si>
  <si>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</si>
  <si>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</si>
  <si>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</si>
  <si>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</si>
  <si>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</si>
  <si>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</si>
  <si>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</si>
  <si>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</si>
  <si>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</si>
  <si>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</si>
  <si>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</si>
  <si>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</si>
  <si>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</si>
  <si>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</si>
  <si>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</si>
  <si>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</si>
  <si>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</si>
  <si>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</si>
  <si>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</si>
  <si>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</si>
  <si>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</si>
  <si>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</si>
  <si>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</si>
  <si>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</si>
  <si>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</si>
  <si>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</si>
  <si>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</si>
  <si>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</si>
  <si>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</si>
  <si>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</si>
  <si>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</si>
  <si>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</si>
  <si>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</si>
  <si>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</si>
  <si>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</si>
  <si>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</si>
  <si>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</si>
  <si>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</si>
  <si>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</si>
  <si>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</si>
  <si>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</si>
  <si>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</si>
  <si>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</si>
  <si>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</si>
  <si>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</si>
  <si>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</si>
  <si>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</si>
  <si>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</si>
  <si>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</si>
  <si>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</si>
  <si>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</si>
  <si>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</si>
  <si>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</si>
  <si>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</si>
  <si>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</si>
  <si>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</si>
  <si>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</si>
  <si>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</si>
  <si>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</si>
  <si>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</si>
  <si>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</si>
  <si>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</si>
  <si>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</si>
  <si>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</si>
  <si>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</si>
  <si>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</si>
  <si>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</si>
  <si>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</si>
  <si>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</si>
  <si>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</si>
  <si>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</si>
  <si>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</si>
  <si>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</si>
  <si>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</si>
  <si>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</si>
  <si>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</si>
  <si>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</si>
  <si>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</si>
  <si>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</si>
  <si>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</si>
  <si>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</si>
  <si>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</si>
  <si>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</si>
  <si>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</si>
  <si>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</si>
  <si>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</si>
  <si>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</si>
  <si>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</si>
  <si>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</si>
  <si>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</si>
  <si>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</si>
  <si>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</si>
  <si>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</si>
  <si>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</si>
  <si>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</si>
  <si>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</si>
  <si>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</si>
  <si>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</si>
  <si>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</si>
  <si>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</si>
  <si>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</si>
  <si>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</si>
  <si>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</si>
  <si>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</si>
  <si>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</si>
  <si>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</si>
  <si>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</si>
  <si>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</si>
  <si>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</si>
  <si>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</si>
  <si>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</si>
  <si>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</si>
  <si>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</si>
  <si>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</si>
  <si>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</si>
  <si>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</si>
  <si>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</si>
  <si>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</si>
  <si>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</si>
  <si>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</si>
  <si>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</si>
  <si>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</si>
  <si>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</si>
  <si>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</si>
  <si>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</si>
  <si>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</si>
  <si>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</si>
  <si>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</si>
  <si>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</si>
  <si>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</si>
  <si>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</si>
  <si>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</si>
  <si>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</si>
  <si>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</si>
  <si>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</si>
  <si>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</si>
  <si>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</si>
  <si>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</si>
  <si>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</si>
  <si>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</si>
  <si>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</si>
  <si>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</si>
  <si>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</si>
  <si>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</si>
  <si>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</si>
  <si>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</si>
  <si>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</si>
  <si>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</si>
  <si>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</si>
  <si>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</si>
  <si>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</si>
  <si>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</si>
  <si>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</si>
  <si>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</si>
  <si>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</si>
  <si>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</si>
  <si>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</si>
  <si>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</si>
  <si>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</si>
  <si>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</si>
  <si>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</si>
  <si>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</si>
  <si>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</si>
  <si>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</si>
  <si>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</si>
  <si>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</si>
  <si>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</si>
  <si>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</si>
  <si>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</si>
  <si>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</si>
  <si>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</si>
  <si>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</si>
  <si>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</si>
  <si>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</si>
  <si>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</si>
  <si>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</si>
  <si>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</si>
  <si>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</si>
  <si>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</si>
  <si>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</si>
  <si>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</si>
  <si>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</si>
  <si>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</si>
  <si>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</si>
  <si>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</si>
  <si>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</si>
  <si>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</si>
  <si>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</si>
  <si>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</si>
  <si>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</si>
  <si>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</si>
  <si>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</si>
  <si>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</si>
  <si>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</si>
  <si>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</si>
  <si>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</si>
  <si>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</si>
  <si>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</si>
  <si>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</si>
  <si>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</si>
  <si>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</si>
  <si>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</si>
  <si>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</si>
  <si>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</si>
  <si>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</si>
  <si>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</si>
  <si>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</si>
  <si>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</si>
  <si>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</si>
  <si>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</si>
  <si>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</si>
  <si>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</si>
  <si>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</si>
  <si>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</si>
  <si>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</si>
  <si>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</si>
  <si>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</si>
  <si>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</si>
  <si>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</si>
  <si>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</si>
  <si>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</si>
  <si>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</si>
  <si>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</si>
  <si>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</si>
  <si>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</si>
  <si>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</si>
  <si>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</si>
  <si>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</si>
  <si>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</si>
  <si>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</si>
  <si>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</si>
  <si>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</si>
  <si>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</si>
  <si>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</si>
  <si>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</si>
  <si>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</si>
  <si>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</si>
  <si>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</si>
  <si>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</si>
  <si>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</si>
  <si>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</si>
  <si>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</si>
  <si>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</si>
  <si>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</si>
  <si>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</si>
  <si>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</si>
  <si>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</si>
  <si>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</si>
  <si>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</si>
  <si>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</si>
  <si>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</si>
  <si>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</si>
  <si>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</si>
  <si>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</si>
  <si>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</si>
  <si>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</si>
  <si>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</si>
  <si>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</si>
  <si>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</si>
  <si>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</si>
  <si>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</si>
  <si>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</si>
  <si>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</si>
  <si>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</si>
  <si>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</si>
  <si>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</si>
  <si>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</si>
  <si>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</si>
  <si>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</si>
  <si>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</si>
  <si>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</si>
  <si>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</si>
  <si>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</si>
  <si>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</si>
  <si>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</si>
  <si>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</si>
  <si>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</si>
  <si>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</si>
  <si>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</si>
  <si>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</si>
  <si>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</si>
  <si>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</si>
  <si>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</si>
  <si>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</si>
  <si>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</si>
  <si>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</si>
  <si>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</si>
  <si>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</si>
  <si>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</si>
  <si>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</si>
  <si>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</si>
  <si>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</si>
  <si>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</si>
  <si>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</si>
  <si>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</si>
  <si>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</si>
  <si>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</si>
  <si>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</si>
  <si>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</si>
  <si>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</si>
  <si>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</si>
  <si>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</si>
  <si>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</si>
  <si>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</si>
  <si>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</si>
  <si>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</si>
  <si>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</si>
  <si>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</si>
  <si>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</si>
  <si>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</si>
  <si>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</si>
  <si>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</si>
  <si>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</si>
  <si>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</si>
  <si>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</si>
  <si>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</si>
  <si>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</si>
  <si>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</si>
  <si>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</si>
  <si>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</si>
  <si>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</si>
  <si>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</si>
  <si>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</si>
  <si>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</si>
  <si>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</si>
  <si>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</si>
  <si>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</si>
  <si>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</si>
  <si>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</si>
  <si>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</si>
  <si>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</si>
  <si>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</si>
  <si>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</si>
  <si>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</si>
  <si>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</si>
  <si>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</si>
  <si>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</si>
  <si>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</si>
  <si>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</si>
  <si>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</si>
  <si>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</si>
  <si>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</si>
  <si>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</si>
  <si>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</si>
  <si>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</si>
  <si>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</si>
  <si>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</si>
  <si>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</si>
  <si>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</si>
  <si>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</si>
  <si>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</si>
  <si>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</si>
  <si>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</si>
  <si>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</si>
  <si>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</si>
  <si>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</si>
  <si>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</si>
  <si>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</si>
  <si>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</si>
  <si>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</si>
  <si>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</si>
  <si>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</si>
  <si>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</si>
  <si>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</si>
  <si>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</si>
  <si>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</si>
  <si>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</si>
  <si>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</si>
  <si>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</si>
  <si>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</si>
  <si>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</si>
  <si>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</si>
  <si>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</si>
  <si>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</si>
  <si>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</si>
  <si>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</si>
  <si>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</si>
  <si>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</si>
  <si>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</si>
  <si>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</si>
  <si>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</si>
  <si>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</si>
  <si>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</si>
  <si>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</si>
  <si>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</si>
  <si>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</si>
  <si>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</si>
  <si>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</si>
  <si>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</si>
  <si>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</si>
  <si>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</si>
  <si>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</si>
  <si>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</si>
  <si>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</si>
  <si>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</si>
  <si>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</si>
  <si>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</si>
  <si>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</si>
  <si>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</si>
  <si>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</si>
  <si>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</si>
  <si>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</si>
  <si>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</si>
  <si>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</si>
  <si>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</si>
  <si>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</si>
  <si>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</si>
  <si>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</si>
  <si>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</si>
  <si>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</si>
  <si>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</si>
  <si>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</si>
  <si>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</si>
  <si>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</si>
  <si>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</si>
  <si>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</si>
  <si>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</si>
  <si>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</si>
  <si>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</si>
  <si>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</si>
  <si>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</si>
  <si>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</si>
  <si>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</si>
  <si>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</si>
  <si>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</si>
  <si>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</si>
  <si>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</si>
  <si>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</si>
  <si>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</si>
  <si>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</si>
  <si>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</si>
  <si>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</si>
  <si>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</si>
  <si>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</si>
  <si>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</si>
  <si>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</si>
  <si>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</si>
  <si>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</si>
  <si>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</si>
  <si>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</si>
  <si>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</si>
  <si>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</si>
  <si>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</si>
  <si>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</si>
  <si>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</si>
  <si>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</si>
  <si>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</si>
  <si>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</si>
  <si>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</si>
  <si>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</si>
  <si>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</si>
  <si>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</si>
  <si>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</si>
  <si>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</si>
  <si>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</si>
  <si>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</si>
  <si>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</si>
  <si>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</si>
  <si>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</si>
  <si>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</si>
  <si>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</si>
  <si>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</si>
  <si>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</si>
  <si>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</si>
  <si>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</si>
  <si>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</si>
  <si>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</si>
  <si>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</si>
  <si>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</si>
  <si>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</si>
  <si>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</si>
  <si>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</si>
  <si>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</si>
  <si>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</si>
  <si>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</si>
  <si>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</si>
  <si>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</si>
  <si>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</si>
  <si>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</si>
  <si>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</si>
  <si>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</si>
  <si>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</si>
  <si>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</si>
  <si>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</si>
  <si>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</si>
  <si>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</si>
  <si>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</si>
  <si>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</si>
  <si>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</si>
  <si>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</si>
  <si>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</si>
  <si>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</si>
  <si>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</si>
  <si>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</si>
  <si>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</si>
  <si>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</si>
  <si>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</si>
  <si>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</si>
  <si>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</si>
  <si>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</si>
  <si>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</si>
  <si>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</si>
  <si>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</si>
  <si>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</si>
  <si>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</si>
  <si>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</si>
  <si>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</si>
  <si>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</si>
  <si>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</si>
  <si>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</si>
  <si>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</si>
  <si>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</si>
  <si>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</si>
  <si>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</si>
  <si>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</si>
  <si>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</si>
  <si>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</si>
  <si>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</si>
  <si>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</si>
  <si>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</si>
  <si>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</si>
  <si>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</si>
  <si>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</si>
  <si>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</si>
  <si>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</si>
  <si>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</si>
  <si>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</si>
  <si>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</si>
  <si>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</si>
  <si>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</si>
  <si>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</si>
  <si>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</si>
  <si>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</si>
  <si>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</si>
  <si>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</si>
  <si>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</si>
  <si>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</si>
  <si>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</si>
  <si>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</si>
  <si>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</si>
  <si>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</si>
  <si>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</si>
  <si>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</si>
  <si>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</si>
  <si>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</si>
  <si>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</si>
  <si>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</si>
  <si>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</si>
  <si>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</si>
  <si>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</si>
  <si>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</si>
  <si>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</si>
  <si>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</si>
  <si>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</si>
  <si>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</si>
  <si>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</si>
  <si>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</si>
  <si>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</si>
  <si>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</si>
  <si>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</si>
  <si>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</si>
  <si>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</si>
  <si>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</si>
  <si>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</si>
  <si>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</si>
  <si>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</si>
  <si>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</si>
  <si>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</si>
  <si>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</si>
  <si>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</si>
  <si>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</si>
  <si>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</si>
  <si>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</si>
  <si>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</si>
  <si>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</si>
  <si>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</si>
  <si>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</si>
  <si>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</si>
  <si>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</si>
  <si>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</si>
  <si>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</si>
  <si>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</si>
  <si>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</si>
  <si>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</si>
  <si>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</si>
  <si>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</si>
  <si>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</si>
  <si>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</si>
  <si>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</si>
  <si>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</si>
  <si>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</si>
  <si>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</si>
  <si>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</si>
  <si>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</si>
  <si>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</si>
  <si>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</si>
  <si>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</si>
  <si>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</si>
  <si>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</si>
  <si>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</si>
  <si>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</si>
  <si>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</si>
  <si>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</si>
  <si>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</si>
  <si>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</si>
  <si>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</si>
  <si>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</si>
  <si>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</si>
  <si>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</si>
  <si>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</si>
  <si>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</si>
  <si>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</si>
  <si>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</si>
  <si>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</si>
  <si>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</si>
  <si>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</si>
  <si>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</si>
  <si>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</si>
  <si>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</si>
  <si>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</si>
  <si>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</si>
  <si>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</si>
  <si>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</si>
  <si>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</si>
  <si>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</si>
  <si>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</si>
  <si>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</si>
  <si>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</si>
  <si>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</si>
  <si>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</si>
  <si>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</si>
  <si>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</si>
  <si>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</si>
  <si>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</si>
  <si>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</si>
  <si>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</si>
  <si>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</si>
  <si>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</si>
  <si>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</si>
  <si>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</si>
  <si>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</si>
  <si>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</si>
  <si>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</si>
  <si>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</si>
  <si>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</si>
  <si>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</si>
  <si>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</si>
  <si>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</si>
  <si>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</si>
  <si>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</si>
  <si>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</si>
  <si>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</si>
  <si>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</si>
  <si>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</si>
  <si>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</si>
  <si>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</si>
  <si>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</si>
  <si>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</si>
  <si>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</si>
  <si>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</si>
  <si>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</si>
  <si>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</si>
  <si>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</si>
  <si>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</si>
  <si>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</si>
  <si>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</si>
  <si>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</si>
  <si>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</si>
  <si>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</si>
  <si>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</si>
  <si>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</si>
  <si>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</si>
  <si>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</si>
  <si>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</si>
  <si>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</si>
  <si>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</si>
  <si>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</si>
  <si>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</si>
  <si>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</si>
  <si>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</si>
  <si>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</si>
  <si>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</si>
  <si>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</si>
  <si>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</si>
  <si>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</si>
  <si>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</si>
  <si>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</si>
  <si>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</si>
  <si>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</si>
  <si>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</si>
  <si>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</si>
  <si>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</si>
  <si>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</si>
  <si>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</si>
  <si>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</si>
  <si>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</si>
  <si>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</si>
  <si>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</si>
  <si>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</si>
  <si>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</si>
  <si>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</si>
  <si>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</si>
  <si>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</si>
  <si>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</si>
  <si>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</si>
  <si>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</si>
  <si>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</si>
  <si>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</si>
  <si>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</si>
  <si>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</si>
  <si>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</si>
  <si>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</si>
  <si>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</si>
  <si>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</si>
  <si>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</si>
  <si>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</si>
  <si>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</si>
  <si>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</si>
  <si>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</si>
  <si>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</si>
  <si>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</si>
  <si>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</si>
  <si>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</si>
  <si>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</si>
  <si>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</si>
  <si>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</si>
  <si>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</si>
  <si>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</si>
  <si>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</si>
  <si>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</si>
  <si>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</si>
  <si>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</si>
  <si>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</si>
  <si>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</si>
  <si>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</si>
  <si>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</si>
  <si>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</si>
  <si>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</si>
  <si>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</si>
  <si>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</si>
  <si>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</si>
  <si>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</si>
  <si>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</si>
  <si>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</si>
  <si>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</si>
  <si>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</si>
  <si>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</si>
  <si>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</si>
  <si>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</si>
  <si>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</si>
  <si>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</si>
  <si>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</si>
  <si>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</si>
  <si>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</si>
  <si>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</si>
  <si>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</si>
  <si>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</si>
  <si>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</si>
  <si>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</si>
  <si>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</si>
  <si>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</si>
  <si>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</si>
  <si>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</si>
  <si>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</si>
  <si>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</si>
  <si>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</si>
  <si>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</si>
  <si>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</si>
  <si>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</si>
  <si>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</si>
  <si>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</si>
  <si>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</si>
  <si>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</si>
  <si>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</si>
  <si>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</si>
  <si>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</si>
  <si>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</si>
  <si>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</si>
  <si>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</si>
  <si>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</si>
  <si>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</si>
  <si>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</si>
  <si>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</si>
  <si>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</si>
  <si>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</si>
  <si>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</si>
  <si>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</si>
  <si>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</si>
  <si>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</si>
  <si>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</si>
  <si>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</si>
  <si>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</si>
  <si>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</si>
  <si>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</si>
  <si>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</si>
  <si>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</si>
  <si>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</si>
  <si>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</si>
  <si>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</si>
  <si>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</si>
  <si>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</si>
  <si>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</si>
  <si>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</si>
  <si>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</si>
  <si>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</si>
  <si>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</si>
  <si>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</si>
  <si>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</si>
  <si>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</si>
  <si>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</si>
  <si>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</si>
  <si>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</si>
  <si>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</si>
  <si>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</si>
  <si>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</si>
  <si>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</si>
  <si>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</si>
  <si>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</si>
  <si>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</si>
  <si>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</si>
  <si>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</si>
  <si>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</si>
  <si>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</si>
  <si>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</si>
  <si>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</si>
  <si>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</si>
  <si>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</si>
  <si>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</si>
  <si>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</si>
  <si>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</si>
  <si>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</si>
  <si>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</si>
  <si>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</si>
  <si>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</si>
  <si>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</si>
  <si>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</si>
  <si>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</si>
  <si>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</si>
  <si>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</si>
  <si>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</si>
  <si>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</si>
  <si>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</si>
  <si>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</si>
  <si>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</si>
  <si>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</si>
  <si>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</si>
  <si>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</si>
  <si>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</si>
  <si>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</si>
  <si>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</si>
  <si>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</si>
  <si>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</si>
  <si>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</si>
  <si>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</si>
  <si>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</si>
  <si>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</si>
  <si>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</si>
  <si>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</si>
  <si>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</si>
  <si>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</si>
  <si>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</si>
  <si>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</si>
  <si>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</si>
  <si>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</si>
  <si>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</si>
  <si>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</si>
  <si>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</si>
  <si>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</si>
  <si>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</si>
  <si>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</si>
  <si>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</si>
  <si>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</si>
  <si>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</si>
  <si>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</si>
  <si>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</si>
  <si>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</si>
  <si>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</si>
  <si>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</si>
  <si>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</si>
  <si>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</si>
  <si>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</si>
  <si>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</si>
  <si>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</si>
  <si>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</si>
  <si>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</si>
  <si>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</si>
  <si>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</si>
  <si>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</si>
  <si>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</si>
  <si>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</si>
  <si>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</si>
  <si>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</si>
  <si>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</si>
  <si>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</si>
  <si>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</si>
  <si>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</si>
  <si>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</si>
  <si>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</si>
  <si>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</si>
  <si>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</si>
  <si>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</si>
  <si>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</si>
  <si>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</si>
  <si>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</si>
  <si>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</si>
  <si>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</si>
  <si>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</si>
  <si>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</si>
  <si>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</si>
  <si>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</si>
  <si>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</si>
  <si>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</si>
  <si>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</si>
  <si>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</si>
  <si>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</si>
  <si>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</si>
  <si>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</si>
  <si>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</si>
  <si>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</si>
  <si>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</si>
  <si>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</si>
  <si>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</si>
  <si>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</si>
  <si>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</si>
  <si>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</si>
  <si>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</si>
  <si>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</si>
  <si>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</si>
  <si>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</si>
  <si>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</si>
  <si>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</si>
  <si>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</si>
  <si>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</si>
  <si>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</si>
  <si>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</si>
  <si>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</si>
  <si>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</si>
  <si>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</si>
  <si>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</si>
  <si>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</si>
  <si>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</si>
  <si>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</si>
  <si>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</si>
  <si>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</si>
  <si>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</si>
  <si>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</si>
  <si>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</si>
  <si>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</si>
  <si>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</si>
  <si>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</si>
  <si>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</si>
  <si>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</si>
  <si>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</si>
  <si>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</si>
  <si>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</si>
  <si>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</si>
  <si>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</si>
  <si>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</si>
  <si>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</si>
  <si>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</si>
  <si>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</si>
  <si>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</si>
  <si>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</si>
  <si>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</si>
  <si>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</si>
  <si>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</si>
  <si>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</si>
  <si>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</si>
  <si>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</si>
  <si>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</si>
  <si>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</si>
  <si>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</si>
  <si>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</si>
  <si>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</si>
  <si>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</si>
  <si>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</si>
  <si>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</si>
  <si>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</si>
  <si>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</si>
  <si>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</si>
  <si>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</si>
  <si>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</si>
  <si>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</si>
  <si>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</si>
  <si>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</si>
  <si>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</si>
  <si>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</si>
  <si>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</si>
  <si>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</si>
  <si>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</si>
  <si>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</si>
  <si>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</si>
  <si>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</si>
  <si>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</si>
  <si>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</si>
  <si>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</si>
  <si>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</si>
  <si>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</si>
  <si>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</si>
  <si>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</si>
  <si>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</si>
  <si>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</si>
  <si>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</si>
  <si>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</si>
  <si>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</si>
  <si>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</si>
  <si>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</si>
  <si>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</si>
  <si>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</si>
  <si>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</si>
  <si>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</si>
  <si>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</si>
  <si>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</si>
  <si>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</si>
  <si>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</si>
  <si>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</si>
  <si>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</si>
  <si>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</si>
  <si>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</si>
  <si>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</si>
  <si>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</si>
  <si>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</si>
  <si>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</si>
  <si>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</si>
  <si>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</si>
  <si>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</si>
  <si>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</si>
  <si>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</si>
  <si>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</si>
  <si>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</si>
  <si>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</si>
  <si>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</si>
  <si>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</si>
  <si>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</si>
  <si>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</si>
  <si>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</si>
  <si>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</si>
  <si>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</si>
  <si>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</si>
  <si>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</si>
  <si>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</si>
  <si>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</si>
  <si>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</si>
  <si>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</si>
  <si>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</si>
  <si>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</si>
  <si>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</si>
  <si>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</si>
  <si>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</si>
  <si>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</si>
  <si>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</si>
  <si>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</si>
  <si>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</si>
  <si>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</si>
  <si>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</si>
  <si>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</si>
  <si>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</si>
  <si>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</si>
  <si>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</si>
  <si>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</si>
  <si>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</si>
  <si>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</si>
  <si>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</si>
  <si>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</si>
  <si>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</si>
  <si>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</si>
  <si>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</si>
  <si>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</si>
  <si>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</si>
  <si>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</si>
  <si>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</si>
  <si>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</si>
  <si>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</si>
  <si>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</si>
  <si>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</si>
  <si>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</si>
  <si>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</si>
  <si>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</si>
  <si>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</si>
  <si>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</si>
  <si>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</si>
  <si>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</si>
  <si>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</si>
  <si>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</si>
  <si>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</si>
  <si>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</si>
  <si>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</si>
  <si>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</si>
  <si>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</si>
  <si>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</si>
  <si>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</si>
  <si>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</si>
  <si>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</si>
  <si>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</si>
  <si>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</si>
  <si>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</si>
  <si>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</si>
  <si>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</si>
  <si>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</si>
  <si>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</si>
  <si>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</si>
  <si>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</si>
  <si>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</si>
  <si>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</si>
  <si>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</si>
  <si>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</si>
  <si>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</si>
  <si>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</si>
  <si>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</si>
  <si>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</si>
  <si>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</si>
  <si>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</si>
  <si>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</si>
  <si>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</si>
  <si>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</si>
  <si>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</si>
  <si>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</si>
  <si>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</si>
  <si>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</si>
  <si>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</si>
  <si>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</si>
  <si>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</si>
  <si>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</si>
  <si>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</si>
  <si>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</si>
  <si>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</si>
  <si>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</si>
  <si>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</si>
  <si>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</si>
  <si>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</si>
  <si>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</si>
  <si>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</si>
  <si>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</si>
  <si>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</si>
  <si>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</si>
  <si>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</si>
  <si>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</si>
  <si>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</si>
  <si>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</si>
  <si>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</si>
  <si>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</si>
  <si>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</si>
  <si>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</si>
  <si>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</si>
  <si>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</si>
  <si>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</si>
  <si>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</si>
  <si>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</si>
  <si>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</si>
  <si>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</si>
  <si>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</si>
  <si>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</si>
  <si>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</si>
  <si>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</si>
  <si>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</si>
  <si>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</si>
  <si>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</si>
  <si>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</si>
  <si>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</si>
  <si>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</si>
  <si>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</si>
  <si>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</si>
  <si>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</si>
  <si>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</si>
  <si>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</si>
  <si>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</si>
  <si>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</si>
  <si>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</si>
  <si>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</si>
  <si>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</si>
  <si>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</si>
  <si>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</si>
  <si>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</si>
  <si>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</si>
  <si>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</si>
  <si>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</si>
  <si>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</si>
  <si>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</si>
  <si>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</si>
  <si>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</si>
  <si>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</si>
  <si>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</si>
  <si>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</si>
  <si>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</si>
  <si>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</si>
  <si>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</si>
  <si>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</si>
  <si>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</si>
  <si>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</si>
  <si>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</si>
  <si>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</si>
  <si>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</si>
  <si>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</si>
  <si>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</si>
  <si>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</si>
  <si>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</si>
  <si>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</si>
  <si>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</si>
  <si>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</si>
  <si>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</si>
  <si>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</si>
  <si>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</si>
  <si>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</si>
  <si>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</si>
  <si>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</si>
  <si>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</si>
  <si>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</si>
  <si>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</si>
  <si>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</si>
  <si>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</si>
  <si>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</si>
  <si>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</si>
  <si>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</si>
  <si>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</si>
  <si>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</si>
  <si>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</si>
  <si>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</si>
  <si>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</si>
  <si>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</si>
  <si>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</si>
  <si>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</si>
  <si>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</si>
  <si>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</si>
  <si>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</si>
  <si>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</si>
  <si>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</si>
  <si>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</si>
  <si>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</si>
  <si>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</si>
  <si>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</si>
  <si>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</si>
  <si>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</si>
  <si>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</si>
  <si>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</si>
  <si>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</si>
  <si>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</si>
  <si>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</si>
  <si>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</si>
  <si>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</si>
  <si>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</si>
  <si>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</si>
  <si>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</si>
  <si>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</si>
  <si>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</si>
  <si>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</si>
  <si>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</si>
  <si>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</si>
  <si>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</si>
  <si>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</si>
  <si>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</si>
  <si>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</si>
  <si>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</si>
  <si>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</si>
  <si>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</si>
  <si>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</si>
  <si>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</si>
  <si>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</si>
  <si>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</si>
  <si>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</si>
  <si>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</si>
  <si>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</si>
  <si>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</si>
  <si>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</si>
  <si>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</si>
  <si>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</si>
  <si>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</si>
  <si>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</si>
  <si>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</si>
  <si>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</si>
  <si>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</si>
  <si>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</si>
  <si>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</si>
  <si>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</si>
  <si>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</si>
  <si>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</si>
  <si>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</si>
  <si>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</si>
  <si>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</si>
  <si>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</si>
  <si>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</si>
  <si>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</si>
  <si>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</si>
  <si>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</si>
  <si>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</si>
  <si>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</si>
  <si>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</si>
  <si>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</si>
  <si>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</si>
  <si>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</si>
  <si>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</si>
  <si>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</si>
  <si>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</si>
  <si>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</si>
  <si>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</si>
  <si>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</si>
  <si>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</si>
  <si>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</si>
  <si>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</si>
  <si>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</si>
  <si>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</si>
  <si>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</si>
  <si>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</si>
  <si>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</si>
  <si>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</si>
  <si>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</si>
  <si>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</si>
  <si>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</si>
  <si>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</si>
  <si>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</si>
  <si>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</si>
  <si>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</si>
  <si>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</si>
  <si>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</si>
  <si>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</si>
  <si>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</si>
  <si>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</si>
  <si>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</si>
  <si>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</si>
  <si>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</si>
  <si>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</si>
  <si>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</si>
  <si>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</si>
  <si>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</si>
  <si>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</si>
  <si>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</si>
  <si>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</si>
  <si>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</si>
  <si>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</si>
  <si>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</si>
  <si>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</si>
  <si>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</si>
  <si>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</si>
  <si>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</si>
  <si>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</si>
  <si>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</si>
  <si>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</si>
  <si>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</si>
  <si>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</si>
  <si>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</si>
  <si>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</si>
  <si>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</si>
  <si>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</si>
  <si>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</si>
  <si>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</si>
  <si>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</si>
  <si>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</si>
  <si>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</si>
  <si>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</si>
  <si>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</si>
  <si>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</si>
  <si>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</si>
  <si>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</si>
  <si>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</si>
  <si>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</si>
  <si>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</si>
  <si>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</si>
  <si>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</si>
  <si>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</si>
  <si>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</si>
  <si>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</si>
  <si>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</si>
  <si>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</si>
  <si>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</si>
  <si>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</si>
  <si>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</si>
  <si>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</si>
  <si>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</si>
  <si>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</si>
  <si>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</si>
  <si>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</si>
  <si>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</si>
  <si>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</si>
  <si>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</si>
  <si>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</si>
  <si>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</si>
  <si>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</si>
  <si>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</si>
  <si>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</si>
  <si>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</si>
  <si>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</si>
  <si>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</si>
  <si>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</si>
  <si>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</si>
  <si>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</si>
  <si>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</si>
  <si>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</si>
  <si>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</si>
  <si>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</si>
  <si>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</si>
  <si>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</si>
  <si>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</si>
  <si>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</si>
  <si>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</si>
  <si>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</si>
  <si>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</si>
  <si>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</si>
  <si>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</si>
  <si>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</si>
  <si>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</si>
  <si>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</si>
  <si>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</si>
  <si>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</si>
  <si>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</si>
  <si>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</si>
  <si>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</si>
  <si>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</si>
  <si>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</si>
  <si>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</si>
  <si>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</si>
  <si>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</si>
  <si>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</si>
  <si>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</si>
  <si>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</si>
  <si>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</si>
  <si>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</si>
  <si>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</si>
  <si>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</si>
  <si>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</si>
  <si>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</si>
  <si>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</si>
  <si>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</si>
  <si>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</si>
  <si>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</si>
  <si>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</si>
  <si>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</si>
  <si>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</si>
  <si>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</si>
  <si>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</si>
  <si>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</si>
  <si>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</si>
  <si>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</si>
  <si>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</si>
  <si>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</si>
  <si>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</si>
  <si>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</si>
  <si>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</si>
  <si>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</si>
  <si>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</si>
  <si>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</si>
  <si>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</si>
  <si>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</si>
  <si>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</si>
  <si>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</si>
  <si>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</si>
  <si>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</si>
  <si>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</si>
  <si>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</si>
  <si>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</si>
  <si>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</si>
  <si>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</si>
  <si>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</si>
  <si>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</si>
  <si>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</si>
  <si>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</si>
  <si>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</si>
  <si>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</si>
  <si>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</si>
  <si>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</si>
  <si>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</si>
  <si>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</si>
  <si>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</si>
  <si>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</si>
  <si>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</si>
  <si>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</si>
  <si>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</si>
  <si>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</si>
  <si>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</si>
  <si>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</si>
  <si>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</si>
  <si>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</si>
  <si>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</si>
  <si>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</si>
  <si>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</si>
  <si>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</si>
  <si>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</si>
  <si>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</si>
  <si>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</si>
  <si>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</si>
  <si>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</si>
  <si>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</si>
  <si>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</si>
  <si>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</si>
  <si>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</si>
  <si>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</si>
  <si>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</si>
  <si>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</si>
  <si>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</si>
  <si>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</si>
  <si>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</si>
  <si>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</si>
  <si>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</si>
  <si>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</si>
  <si>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</si>
  <si>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</si>
  <si>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</si>
  <si>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</si>
  <si>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</si>
  <si>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</si>
  <si>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</si>
  <si>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</si>
  <si>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</si>
  <si>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</si>
  <si>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</si>
  <si>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</si>
  <si>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</si>
  <si>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</si>
  <si>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</si>
  <si>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</si>
  <si>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</si>
  <si>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</si>
  <si>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</si>
  <si>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</si>
  <si>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</si>
  <si>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</si>
  <si>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</si>
  <si>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</si>
  <si>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</si>
  <si>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</si>
  <si>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</si>
  <si>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</si>
  <si>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</si>
  <si>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</si>
  <si>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</si>
  <si>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</si>
  <si>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</si>
  <si>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</si>
  <si>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</si>
  <si>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</si>
  <si>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</si>
  <si>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</si>
  <si>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</si>
  <si>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</si>
  <si>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</si>
  <si>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</si>
  <si>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</si>
  <si>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</si>
  <si>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</si>
  <si>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</si>
  <si>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</si>
  <si>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</si>
  <si>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</si>
  <si>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</si>
  <si>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</si>
  <si>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</si>
  <si>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</si>
  <si>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</si>
  <si>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</si>
  <si>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</si>
  <si>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</si>
  <si>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</si>
  <si>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</si>
  <si>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</si>
  <si>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</si>
  <si>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</si>
  <si>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</si>
  <si>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</si>
  <si>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</si>
  <si>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</si>
  <si>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</si>
  <si>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</si>
  <si>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</si>
  <si>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</si>
  <si>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</si>
  <si>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</si>
  <si>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</si>
  <si>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</si>
  <si>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</si>
  <si>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</si>
  <si>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</si>
  <si>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</si>
  <si>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</si>
  <si>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</si>
  <si>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</si>
  <si>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</si>
  <si>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</si>
  <si>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</si>
  <si>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</si>
  <si>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</si>
  <si>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</si>
  <si>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</si>
  <si>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</si>
  <si>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</si>
  <si>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</si>
  <si>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</si>
  <si>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</si>
  <si>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</si>
  <si>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</si>
  <si>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</si>
  <si>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</si>
  <si>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</si>
  <si>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</si>
  <si>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</si>
  <si>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</si>
  <si>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</si>
  <si>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</si>
  <si>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</si>
  <si>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</si>
  <si>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</si>
  <si>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</si>
  <si>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</si>
  <si>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</si>
  <si>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</si>
  <si>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</si>
  <si>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</si>
  <si>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</si>
  <si>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</si>
  <si>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</si>
  <si>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</si>
  <si>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</si>
  <si>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</si>
  <si>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</si>
  <si>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</si>
  <si>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</si>
  <si>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</si>
  <si>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</si>
  <si>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</si>
  <si>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</si>
  <si>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</si>
  <si>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</si>
  <si>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</si>
  <si>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</si>
  <si>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</si>
  <si>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</si>
  <si>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</si>
  <si>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</si>
  <si>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</si>
  <si>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</si>
  <si>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</si>
  <si>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</si>
  <si>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</si>
  <si>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</si>
  <si>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</si>
  <si>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</si>
  <si>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</si>
  <si>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</si>
  <si>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</si>
  <si>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</si>
  <si>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</si>
  <si>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</si>
  <si>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</si>
  <si>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</si>
  <si>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</si>
  <si>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</si>
  <si>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</si>
  <si>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</si>
  <si>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</si>
  <si>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</si>
  <si>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</si>
  <si>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</si>
  <si>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</si>
  <si>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</si>
  <si>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</si>
  <si>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</si>
  <si>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</si>
  <si>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</si>
  <si>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</si>
  <si>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</si>
  <si>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</si>
  <si>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</si>
  <si>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</si>
  <si>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</si>
  <si>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</si>
  <si>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</si>
  <si>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</si>
  <si>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</si>
  <si>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</si>
  <si>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</si>
  <si>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</si>
  <si>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</si>
  <si>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</si>
  <si>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</si>
  <si>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</si>
  <si>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</si>
  <si>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</si>
  <si>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</si>
  <si>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</si>
  <si>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</si>
  <si>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</si>
  <si>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</si>
  <si>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</si>
  <si>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</si>
  <si>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</si>
  <si>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</si>
  <si>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</si>
  <si>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</si>
  <si>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</si>
  <si>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</si>
  <si>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</si>
  <si>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</si>
  <si>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</si>
  <si>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</si>
  <si>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</si>
  <si>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</si>
  <si>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</si>
  <si>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</si>
  <si>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</si>
  <si>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</si>
  <si>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</si>
  <si>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</si>
  <si>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</si>
  <si>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</si>
  <si>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</si>
  <si>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</si>
  <si>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</si>
  <si>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</si>
  <si>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</si>
  <si>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</si>
  <si>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</si>
  <si>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</si>
  <si>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</si>
  <si>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</si>
  <si>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</si>
  <si>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</si>
  <si>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</si>
  <si>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</si>
  <si>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</si>
  <si>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</si>
  <si>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</si>
  <si>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</si>
  <si>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</si>
  <si>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</si>
  <si>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</si>
  <si>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</si>
  <si>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</si>
  <si>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</si>
  <si>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</si>
  <si>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</si>
  <si>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</si>
  <si>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</si>
  <si>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</si>
  <si>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</si>
  <si>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</si>
  <si>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</si>
  <si>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</si>
  <si>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</si>
  <si>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</si>
  <si>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</si>
  <si>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</si>
  <si>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</si>
  <si>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</si>
  <si>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</si>
  <si>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</si>
  <si>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</si>
  <si>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</si>
  <si>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</si>
  <si>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</si>
  <si>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</si>
  <si>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</si>
  <si>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</si>
  <si>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</si>
  <si>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</si>
  <si>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</si>
  <si>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</si>
  <si>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</si>
  <si>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</si>
  <si>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</si>
  <si>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</si>
  <si>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</si>
  <si>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</si>
  <si>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</si>
  <si>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</si>
  <si>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</si>
  <si>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</si>
  <si>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</si>
  <si>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</si>
  <si>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</si>
  <si>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</si>
  <si>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</si>
  <si>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</si>
  <si>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</si>
  <si>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</si>
  <si>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</si>
  <si>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</si>
  <si>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</si>
  <si>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</si>
  <si>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</si>
  <si>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</si>
  <si>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</si>
  <si>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</si>
  <si>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</si>
  <si>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</si>
  <si>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</si>
  <si>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</si>
  <si>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</si>
  <si>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</si>
  <si>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</si>
  <si>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</si>
  <si>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</si>
  <si>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</si>
  <si>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</si>
  <si>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</si>
  <si>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</si>
  <si>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</si>
  <si>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</si>
  <si>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</si>
  <si>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</si>
  <si>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</si>
  <si>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</si>
  <si>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</si>
  <si>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</si>
  <si>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</si>
  <si>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</si>
  <si>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</si>
  <si>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</si>
  <si>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</si>
  <si>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</si>
  <si>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</si>
  <si>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</si>
  <si>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</si>
  <si>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</si>
  <si>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</si>
  <si>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</si>
  <si>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</si>
  <si>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</si>
  <si>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</si>
  <si>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</si>
  <si>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</si>
  <si>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</si>
  <si>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</si>
  <si>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</si>
  <si>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</si>
  <si>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</si>
  <si>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</si>
  <si>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</si>
  <si>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</si>
  <si>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</si>
  <si>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</si>
  <si>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</si>
  <si>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</si>
  <si>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</si>
  <si>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</si>
  <si>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</si>
  <si>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</si>
  <si>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</si>
  <si>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</si>
  <si>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</si>
  <si>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</si>
  <si>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</si>
  <si>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</si>
  <si>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</si>
  <si>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</si>
  <si>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</si>
  <si>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</si>
  <si>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</si>
  <si>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</si>
  <si>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</si>
  <si>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</si>
  <si>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</si>
  <si>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</si>
  <si>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</si>
  <si>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</si>
  <si>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</si>
  <si>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</si>
  <si>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</si>
  <si>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</si>
  <si>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</si>
  <si>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</si>
  <si>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</si>
  <si>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</si>
  <si>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</si>
  <si>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</si>
  <si>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</si>
  <si>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</si>
  <si>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</si>
  <si>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</si>
  <si>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</si>
  <si>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</si>
  <si>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</si>
  <si>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</si>
  <si>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</si>
  <si>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</si>
  <si>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</si>
  <si>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</si>
  <si>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</si>
  <si>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</si>
  <si>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</si>
  <si>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</si>
  <si>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</si>
  <si>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</si>
  <si>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</si>
  <si>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</si>
  <si>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</si>
  <si>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</si>
  <si>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</si>
  <si>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</si>
  <si>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</si>
  <si>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</si>
  <si>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</si>
  <si>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</si>
  <si>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</si>
  <si>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</si>
  <si>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</si>
  <si>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</si>
  <si>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</si>
  <si>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</si>
  <si>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</si>
  <si>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</si>
  <si>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</si>
  <si>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</si>
  <si>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</si>
  <si>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</si>
  <si>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</si>
  <si>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</si>
  <si>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</si>
  <si>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</si>
  <si>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</si>
  <si>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</si>
  <si>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</si>
  <si>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</si>
  <si>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</si>
  <si>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</si>
  <si>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</si>
  <si>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</si>
  <si>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</si>
  <si>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</si>
  <si>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</si>
  <si>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</si>
  <si>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</si>
  <si>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</si>
  <si>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</si>
  <si>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</si>
  <si>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</si>
  <si>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</si>
  <si>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</si>
  <si>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</si>
  <si>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</si>
  <si>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</si>
  <si>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</si>
  <si>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</si>
  <si>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</si>
  <si>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</si>
  <si>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</si>
  <si>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</si>
  <si>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</si>
  <si>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</si>
  <si>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</si>
  <si>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</si>
  <si>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</si>
  <si>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</si>
  <si>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</si>
  <si>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</si>
  <si>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</si>
  <si>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</si>
  <si>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</si>
  <si>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</si>
  <si>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</si>
  <si>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</si>
  <si>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</si>
  <si>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</si>
  <si>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</si>
  <si>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</si>
  <si>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</si>
  <si>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</si>
  <si>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</si>
  <si>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</si>
  <si>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</si>
  <si>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</si>
  <si>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</si>
  <si>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</si>
  <si>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</si>
  <si>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</si>
  <si>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</si>
  <si>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</si>
  <si>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</si>
  <si>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</si>
  <si>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</si>
  <si>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</si>
  <si>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</si>
  <si>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</si>
  <si>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</si>
  <si>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</si>
  <si>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</si>
  <si>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</si>
  <si>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</si>
  <si>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</si>
  <si>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</si>
  <si>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</si>
  <si>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</si>
  <si>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</si>
  <si>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</si>
  <si>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</si>
  <si>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</si>
  <si>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</si>
  <si>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</si>
  <si>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</si>
  <si>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</si>
  <si>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</si>
  <si>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</si>
  <si>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</si>
  <si>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</si>
  <si>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</si>
  <si>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</si>
  <si>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</si>
  <si>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</si>
  <si>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</si>
  <si>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</si>
  <si>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</si>
  <si>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</si>
  <si>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</si>
  <si>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</si>
  <si>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</si>
  <si>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</si>
  <si>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</si>
  <si>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</si>
  <si>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</si>
  <si>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</si>
  <si>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</si>
  <si>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</si>
  <si>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</si>
  <si>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</si>
  <si>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</si>
  <si>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</si>
  <si>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</si>
  <si>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</si>
  <si>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</si>
  <si>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</si>
  <si>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</si>
  <si>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</si>
  <si>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</si>
  <si>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</si>
  <si>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</si>
  <si>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</si>
  <si>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</si>
  <si>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</si>
  <si>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</si>
  <si>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</si>
  <si>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</si>
  <si>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</si>
  <si>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</si>
  <si>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</si>
  <si>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</si>
  <si>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</si>
  <si>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</si>
  <si>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</si>
  <si>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</si>
  <si>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</si>
  <si>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</si>
  <si>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</si>
  <si>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</si>
  <si>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</si>
  <si>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</si>
  <si>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</si>
  <si>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</si>
  <si>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</si>
  <si>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</si>
  <si>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</si>
  <si>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</si>
  <si>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</si>
  <si>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</si>
  <si>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</si>
  <si>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</si>
  <si>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</si>
  <si>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</si>
  <si>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</si>
  <si>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</si>
  <si>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</si>
  <si>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</si>
  <si>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</si>
  <si>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</si>
  <si>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</si>
  <si>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</si>
  <si>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</si>
  <si>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</si>
  <si>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</si>
  <si>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</si>
  <si>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</si>
  <si>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</si>
  <si>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</si>
  <si>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</si>
  <si>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</si>
  <si>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</si>
  <si>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</si>
  <si>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</si>
  <si>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</si>
  <si>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</si>
  <si>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</si>
  <si>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</si>
  <si>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</si>
  <si>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</si>
  <si>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</si>
  <si>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</si>
  <si>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</si>
  <si>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</si>
  <si>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</si>
  <si>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</si>
  <si>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</si>
  <si>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</si>
  <si>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</si>
  <si>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</si>
  <si>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</si>
  <si>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</si>
  <si>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</si>
  <si>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</si>
  <si>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</si>
  <si>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</si>
  <si>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</si>
  <si>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</si>
  <si>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</si>
  <si>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</si>
  <si>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</si>
  <si>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</si>
  <si>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</si>
  <si>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</si>
  <si>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</si>
  <si>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</si>
  <si>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</si>
  <si>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</si>
  <si>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</si>
  <si>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</si>
  <si>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</si>
  <si>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</si>
  <si>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</si>
  <si>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</si>
  <si>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</si>
  <si>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</si>
  <si>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</si>
  <si>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</si>
  <si>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</si>
  <si>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</si>
  <si>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</si>
  <si>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</si>
  <si>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</si>
  <si>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</si>
  <si>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</si>
  <si>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</si>
  <si>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</si>
  <si>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</si>
  <si>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</si>
  <si>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</si>
  <si>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</si>
  <si>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</si>
  <si>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</si>
  <si>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</si>
  <si>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</si>
  <si>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</si>
  <si>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</si>
  <si>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</si>
  <si>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</si>
  <si>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</si>
  <si>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</si>
  <si>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</si>
  <si>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</si>
  <si>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</si>
  <si>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</si>
  <si>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</si>
  <si>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</si>
  <si>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</si>
  <si>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</si>
  <si>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</si>
  <si>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</si>
  <si>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</si>
  <si>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</si>
  <si>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</si>
  <si>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</si>
  <si>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</si>
  <si>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</si>
  <si>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</si>
  <si>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</si>
  <si>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</si>
  <si>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</si>
  <si>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</si>
  <si>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</si>
  <si>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</si>
  <si>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</si>
  <si>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</si>
  <si>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</si>
  <si>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</si>
  <si>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</si>
  <si>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</si>
  <si>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</si>
  <si>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</si>
  <si>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</si>
  <si>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</si>
  <si>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</si>
  <si>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</si>
  <si>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</si>
  <si>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</si>
  <si>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</si>
  <si>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</si>
  <si>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</si>
  <si>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</si>
  <si>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</si>
  <si>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</si>
  <si>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</si>
  <si>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</si>
  <si>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</si>
  <si>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</si>
  <si>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</si>
  <si>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</si>
  <si>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</si>
  <si>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</si>
  <si>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</si>
  <si>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</si>
  <si>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</si>
  <si>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</si>
  <si>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</si>
  <si>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</si>
  <si>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</si>
  <si>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</si>
  <si>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</si>
  <si>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</si>
  <si>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</si>
  <si>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</si>
  <si>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</si>
  <si>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</si>
  <si>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</si>
  <si>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</si>
  <si>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</si>
  <si>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</si>
  <si>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</si>
  <si>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</si>
  <si>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</si>
  <si>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</si>
  <si>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</si>
  <si>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</si>
  <si>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</si>
  <si>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</si>
  <si>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</si>
  <si>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</si>
  <si>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</si>
  <si>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</si>
  <si>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</si>
  <si>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</si>
  <si>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</si>
  <si>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</si>
  <si>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</si>
  <si>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</si>
  <si>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</si>
  <si>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</si>
  <si>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</si>
  <si>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</si>
  <si>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</si>
  <si>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</si>
  <si>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</si>
  <si>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</si>
  <si>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</si>
  <si>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</si>
  <si>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</si>
  <si>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</si>
  <si>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</si>
  <si>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</si>
  <si>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</si>
  <si>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</si>
  <si>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</si>
  <si>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</si>
  <si>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</si>
  <si>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</si>
  <si>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</si>
  <si>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</si>
  <si>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</si>
  <si>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</si>
  <si>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</si>
  <si>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</si>
  <si>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</si>
  <si>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</si>
  <si>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</si>
  <si>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</si>
  <si>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</si>
  <si>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</si>
  <si>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</si>
  <si>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</si>
  <si>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</si>
  <si>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</si>
  <si>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</si>
  <si>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</si>
  <si>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</si>
  <si>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</si>
  <si>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</si>
  <si>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</si>
  <si>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</si>
  <si>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</si>
  <si>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</si>
  <si>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</si>
  <si>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</si>
  <si>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</si>
  <si>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</si>
  <si>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</si>
  <si>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</si>
  <si>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</si>
  <si>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</si>
  <si>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</si>
  <si>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</si>
  <si>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</si>
  <si>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</si>
  <si>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</si>
  <si>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</si>
  <si>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</si>
  <si>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</si>
  <si>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</si>
  <si>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</si>
  <si>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</si>
  <si>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</si>
  <si>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</si>
  <si>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</si>
  <si>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</si>
  <si>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</si>
  <si>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</si>
  <si>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</si>
  <si>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</si>
  <si>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</si>
  <si>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</si>
  <si>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</si>
  <si>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</si>
  <si>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</si>
  <si>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</si>
  <si>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</si>
  <si>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</si>
  <si>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</si>
  <si>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</si>
  <si>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</si>
  <si>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</si>
  <si>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</si>
  <si>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</si>
  <si>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</si>
  <si>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</si>
  <si>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</si>
  <si>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</si>
  <si>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</si>
  <si>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</si>
  <si>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</si>
  <si>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</si>
  <si>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</si>
  <si>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</si>
  <si>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</si>
  <si>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</si>
  <si>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</si>
  <si>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</si>
  <si>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</si>
  <si>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</si>
  <si>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</si>
  <si>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</si>
  <si>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</si>
  <si>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</si>
  <si>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</si>
  <si>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</si>
  <si>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</si>
  <si>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</si>
  <si>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</si>
  <si>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</si>
  <si>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</si>
  <si>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</si>
  <si>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</si>
  <si>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</si>
  <si>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</si>
  <si>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</si>
  <si>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</si>
  <si>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</si>
  <si>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</si>
  <si>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</si>
  <si>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</si>
  <si>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</si>
  <si>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</si>
  <si>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</si>
  <si>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</si>
  <si>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</si>
  <si>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</si>
  <si>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</si>
  <si>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</si>
  <si>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</si>
  <si>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</si>
  <si>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</si>
  <si>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</si>
  <si>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</si>
  <si>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</si>
  <si>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</si>
  <si>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</si>
  <si>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</si>
  <si>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</si>
  <si>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</si>
  <si>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</si>
  <si>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</si>
  <si>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</si>
  <si>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</si>
  <si>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</si>
  <si>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</si>
  <si>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</si>
  <si>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</si>
  <si>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</si>
  <si>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</si>
  <si>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</si>
  <si>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</si>
  <si>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</si>
  <si>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</si>
  <si>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</si>
  <si>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</si>
  <si>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</si>
  <si>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</si>
  <si>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</si>
  <si>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</si>
  <si>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</si>
  <si>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</si>
  <si>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</si>
  <si>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</si>
  <si>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</si>
  <si>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</si>
  <si>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</si>
  <si>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</si>
  <si>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</si>
  <si>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</si>
  <si>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</si>
  <si>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</si>
  <si>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</si>
  <si>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</si>
  <si>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</si>
  <si>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</si>
  <si>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</si>
  <si>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</si>
  <si>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</si>
  <si>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</si>
  <si>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</si>
  <si>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</si>
  <si>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</si>
  <si>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</si>
  <si>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</si>
  <si>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</si>
  <si>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</si>
  <si>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</si>
  <si>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</si>
  <si>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</si>
  <si>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</si>
  <si>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</si>
  <si>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</si>
  <si>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</si>
  <si>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</si>
  <si>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</si>
  <si>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</si>
  <si>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</si>
  <si>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</si>
  <si>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</si>
  <si>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</si>
  <si>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</si>
  <si>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</si>
  <si>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</si>
  <si>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</si>
  <si>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</si>
  <si>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</si>
  <si>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</si>
  <si>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</si>
  <si>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</si>
  <si>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</si>
  <si>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</si>
  <si>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</si>
  <si>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</si>
  <si>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</si>
  <si>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</si>
  <si>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</si>
  <si>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</si>
  <si>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</si>
  <si>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</si>
  <si>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</si>
  <si>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</si>
  <si>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</si>
  <si>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</si>
  <si>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</si>
  <si>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</si>
  <si>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</si>
  <si>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</si>
  <si>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</si>
  <si>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</si>
  <si>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</si>
  <si>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</si>
  <si>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</si>
  <si>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</si>
  <si>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</si>
  <si>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</si>
  <si>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</si>
  <si>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</si>
  <si>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</si>
  <si>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</si>
  <si>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</si>
  <si>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</si>
  <si>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</si>
  <si>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</si>
  <si>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</si>
  <si>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</si>
  <si>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</si>
  <si>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</si>
  <si>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</si>
  <si>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</si>
  <si>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</si>
  <si>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</si>
  <si>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</si>
  <si>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</si>
  <si>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</si>
  <si>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</si>
  <si>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</si>
  <si>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</si>
  <si>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</si>
  <si>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</si>
  <si>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</si>
  <si>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</si>
  <si>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</si>
  <si>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</si>
  <si>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</si>
  <si>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</si>
  <si>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</si>
  <si>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</si>
  <si>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</si>
  <si>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</si>
  <si>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</si>
  <si>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</si>
  <si>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</si>
  <si>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</si>
  <si>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</si>
  <si>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</si>
  <si>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</si>
  <si>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</si>
  <si>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</si>
  <si>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</si>
  <si>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</si>
  <si>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</si>
  <si>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</si>
  <si>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</si>
  <si>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</si>
  <si>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</si>
  <si>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</si>
  <si>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</si>
  <si>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</si>
  <si>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</si>
  <si>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</si>
  <si>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</si>
  <si>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</si>
  <si>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</si>
  <si>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</si>
  <si>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</si>
  <si>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</si>
  <si>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</si>
  <si>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</si>
  <si>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</si>
  <si>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</si>
  <si>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</si>
  <si>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</si>
  <si>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</si>
  <si>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</si>
  <si>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</si>
  <si>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</si>
  <si>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</si>
  <si>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</si>
  <si>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</si>
  <si>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</si>
  <si>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</si>
  <si>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</si>
  <si>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</si>
  <si>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</si>
  <si>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</si>
  <si>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</si>
  <si>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</si>
  <si>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</si>
  <si>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</si>
  <si>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</si>
  <si>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</si>
  <si>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</si>
  <si>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</si>
  <si>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</si>
  <si>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</si>
  <si>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</si>
  <si>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</si>
  <si>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</si>
  <si>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</si>
  <si>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</si>
  <si>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</si>
  <si>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</si>
  <si>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</si>
  <si>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</si>
  <si>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</si>
  <si>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</si>
  <si>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</si>
  <si>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</si>
  <si>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</si>
  <si>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</si>
  <si>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</si>
  <si>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</si>
  <si>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</si>
  <si>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</si>
  <si>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</si>
  <si>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</si>
  <si>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</si>
  <si>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</si>
  <si>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</si>
  <si>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</si>
  <si>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</si>
  <si>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</si>
  <si>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</si>
  <si>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</si>
  <si>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</si>
  <si>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</si>
  <si>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</si>
  <si>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</si>
  <si>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</si>
  <si>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</si>
  <si>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</si>
  <si>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</si>
  <si>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</si>
  <si>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</si>
  <si>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</si>
  <si>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</si>
  <si>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</si>
  <si>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</si>
  <si>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</si>
  <si>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</si>
  <si>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</si>
  <si>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</si>
  <si>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</si>
  <si>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</si>
  <si>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</si>
  <si>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</si>
  <si>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</si>
  <si>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</si>
  <si>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</si>
  <si>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</si>
  <si>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</si>
  <si>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</si>
  <si>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</si>
  <si>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</si>
  <si>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</si>
  <si>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</si>
  <si>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</si>
  <si>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</si>
  <si>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</si>
  <si>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</si>
  <si>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</si>
  <si>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</si>
  <si>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</si>
  <si>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</si>
  <si>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</si>
  <si>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</si>
  <si>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</si>
  <si>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</si>
  <si>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</si>
  <si>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</si>
  <si>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</si>
  <si>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</si>
  <si>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</si>
  <si>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</si>
  <si>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</si>
  <si>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</si>
  <si>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</si>
  <si>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</si>
  <si>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</si>
  <si>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</si>
  <si>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</si>
  <si>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</si>
  <si>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</si>
  <si>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</si>
  <si>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</si>
  <si>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</si>
  <si>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</si>
  <si>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</si>
  <si>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</si>
  <si>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</si>
  <si>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</si>
  <si>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</si>
  <si>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</si>
  <si>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</si>
  <si>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</si>
  <si>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</si>
  <si>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</si>
  <si>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</si>
  <si>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</si>
  <si>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</si>
  <si>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</si>
  <si>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</si>
  <si>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</si>
  <si>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</si>
  <si>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</si>
  <si>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</si>
  <si>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</si>
  <si>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</si>
  <si>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</si>
  <si>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</si>
  <si>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</si>
  <si>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</si>
  <si>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</si>
  <si>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</si>
  <si>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</si>
  <si>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</si>
  <si>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</si>
  <si>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</si>
  <si>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</si>
  <si>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</si>
  <si>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</si>
  <si>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</si>
  <si>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</si>
  <si>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</si>
  <si>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</si>
  <si>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</si>
  <si>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</si>
  <si>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</si>
  <si>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</si>
  <si>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</si>
  <si>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</si>
  <si>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</si>
  <si>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</si>
  <si>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</si>
  <si>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</si>
  <si>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</si>
  <si>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</si>
  <si>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</si>
  <si>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</si>
  <si>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</si>
  <si>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</si>
  <si>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</si>
  <si>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</si>
  <si>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</si>
  <si>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</si>
  <si>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</si>
  <si>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</si>
  <si>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</si>
  <si>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</si>
  <si>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</si>
  <si>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</si>
  <si>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</si>
  <si>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</si>
  <si>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</si>
  <si>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</si>
  <si>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</si>
  <si>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</si>
  <si>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</si>
  <si>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</si>
  <si>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</si>
  <si>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</si>
  <si>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</si>
  <si>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</si>
  <si>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</si>
  <si>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</si>
  <si>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</si>
  <si>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</si>
  <si>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</si>
  <si>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</si>
  <si>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</si>
  <si>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</si>
  <si>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</si>
  <si>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</si>
  <si>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</si>
  <si>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</si>
  <si>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</si>
  <si>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</si>
  <si>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</si>
  <si>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</si>
  <si>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</si>
  <si>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</si>
  <si>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</si>
  <si>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</si>
  <si>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</si>
  <si>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</si>
  <si>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</si>
  <si>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</si>
  <si>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</si>
  <si>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</si>
  <si>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</si>
  <si>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</si>
  <si>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</si>
  <si>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</si>
  <si>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</si>
  <si>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</si>
  <si>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</si>
  <si>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</si>
  <si>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</si>
  <si>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</si>
  <si>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</si>
  <si>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</si>
  <si>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</si>
  <si>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</si>
  <si>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</si>
  <si>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</si>
  <si>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</si>
  <si>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</si>
  <si>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</si>
  <si>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</si>
  <si>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</si>
  <si>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</si>
  <si>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</si>
  <si>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</si>
  <si>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</si>
  <si>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</si>
  <si>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</si>
  <si>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</si>
  <si>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</si>
  <si>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</si>
  <si>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</si>
  <si>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</si>
  <si>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</si>
  <si>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</si>
  <si>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</si>
  <si>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</si>
  <si>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</si>
  <si>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</si>
  <si>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</si>
  <si>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</si>
  <si>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</si>
  <si>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</si>
  <si>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</si>
  <si>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</si>
  <si>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</si>
  <si>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</si>
  <si>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</si>
  <si>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</si>
  <si>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</si>
  <si>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</si>
  <si>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</si>
  <si>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</si>
  <si>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</si>
  <si>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</si>
  <si>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</si>
  <si>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</si>
  <si>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</si>
  <si>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</si>
  <si>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</si>
  <si>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</si>
  <si>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</si>
  <si>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</si>
  <si>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</si>
  <si>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</si>
  <si>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</si>
  <si>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</si>
  <si>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</si>
  <si>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</si>
  <si>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</si>
  <si>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</si>
  <si>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</si>
  <si>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</si>
  <si>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</si>
  <si>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</si>
  <si>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</si>
  <si>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</si>
  <si>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</si>
  <si>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</si>
  <si>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</si>
  <si>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</si>
  <si>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</si>
  <si>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</si>
  <si>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</si>
  <si>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</si>
  <si>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</si>
  <si>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</si>
  <si>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</si>
  <si>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</si>
  <si>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</si>
  <si>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</si>
  <si>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</si>
  <si>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</si>
  <si>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</si>
  <si>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</si>
  <si>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</si>
  <si>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</si>
  <si>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</si>
  <si>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</si>
  <si>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</si>
  <si>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</si>
  <si>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</si>
  <si>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</si>
  <si>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</si>
  <si>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</si>
  <si>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</si>
  <si>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</si>
  <si>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</si>
  <si>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</si>
  <si>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</si>
  <si>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</si>
  <si>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</si>
  <si>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</si>
  <si>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</si>
  <si>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</si>
  <si>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</si>
  <si>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</si>
  <si>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</si>
  <si>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</si>
  <si>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</si>
  <si>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</si>
  <si>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</si>
  <si>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</si>
  <si>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</si>
  <si>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</si>
  <si>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</si>
  <si>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</si>
  <si>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</si>
  <si>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</si>
  <si>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</si>
  <si>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</si>
  <si>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</si>
  <si>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</si>
  <si>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</si>
  <si>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</si>
  <si>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</si>
  <si>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</si>
  <si>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</si>
  <si>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</si>
  <si>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</si>
  <si>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</si>
  <si>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</si>
  <si>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</si>
  <si>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</si>
  <si>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</si>
  <si>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</si>
  <si>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</si>
  <si>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</si>
  <si>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</si>
  <si>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</si>
  <si>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</si>
  <si>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</si>
  <si>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</si>
  <si>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</si>
  <si>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</si>
  <si>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</si>
  <si>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</si>
  <si>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</si>
  <si>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</si>
  <si>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</si>
  <si>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</si>
  <si>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</si>
  <si>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</si>
  <si>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</si>
  <si>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</si>
  <si>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</si>
  <si>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</si>
  <si>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</si>
  <si>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</si>
  <si>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</si>
  <si>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</si>
  <si>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</si>
  <si>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</si>
  <si>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</si>
  <si>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</si>
  <si>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</si>
  <si>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</si>
  <si>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</si>
  <si>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</si>
  <si>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</si>
  <si>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</si>
  <si>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</si>
  <si>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</si>
  <si>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</si>
  <si>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</si>
  <si>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</si>
  <si>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</si>
  <si>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</si>
  <si>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</si>
  <si>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</si>
  <si>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</si>
  <si>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</si>
  <si>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</si>
  <si>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</si>
  <si>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</si>
  <si>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</si>
  <si>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</si>
  <si>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</si>
  <si>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</si>
  <si>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</si>
  <si>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</si>
  <si>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</si>
  <si>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</si>
  <si>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</si>
  <si>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</si>
  <si>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</si>
  <si>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</si>
  <si>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</si>
  <si>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</si>
  <si>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</si>
  <si>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</si>
  <si>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</si>
  <si>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</si>
  <si>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</si>
  <si>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</si>
  <si>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</si>
  <si>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</si>
  <si>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</si>
  <si>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</si>
  <si>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</si>
  <si>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</si>
  <si>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</si>
  <si>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</si>
  <si>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</si>
  <si>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</si>
  <si>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</si>
  <si>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</si>
  <si>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</si>
  <si>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</si>
  <si>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</si>
  <si>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</si>
  <si>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</si>
  <si>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</si>
  <si>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</si>
  <si>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</si>
  <si>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</si>
  <si>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</si>
  <si>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</si>
  <si>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</si>
  <si>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</si>
  <si>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</si>
  <si>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</si>
  <si>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</si>
  <si>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</si>
  <si>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</si>
  <si>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</si>
  <si>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</si>
  <si>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</si>
  <si>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</si>
  <si>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</si>
  <si>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</si>
  <si>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</si>
  <si>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</si>
  <si>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</si>
  <si>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</si>
  <si>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</si>
  <si>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</si>
  <si>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</si>
  <si>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</si>
  <si>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</si>
  <si>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</si>
  <si>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</si>
  <si>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</si>
  <si>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</si>
  <si>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</si>
  <si>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</si>
  <si>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</si>
  <si>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</si>
  <si>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</si>
  <si>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</si>
  <si>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</si>
  <si>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</si>
  <si>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</si>
  <si>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</si>
  <si>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</si>
  <si>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</si>
  <si>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</si>
  <si>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</si>
  <si>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</si>
  <si>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</si>
  <si>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</si>
  <si>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</si>
  <si>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</si>
  <si>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</si>
  <si>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</si>
  <si>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</si>
  <si>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</si>
  <si>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</si>
  <si>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</si>
  <si>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</si>
  <si>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</si>
  <si>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</si>
  <si>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</si>
  <si>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</si>
  <si>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</si>
  <si>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</si>
  <si>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</si>
  <si>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</si>
  <si>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</si>
  <si>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</si>
  <si>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</si>
  <si>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</si>
  <si>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</si>
  <si>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</si>
  <si>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</si>
  <si>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</si>
  <si>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</si>
  <si>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</si>
  <si>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</si>
  <si>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</si>
  <si>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</si>
  <si>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</si>
  <si>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</si>
  <si>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</si>
  <si>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</si>
  <si>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</si>
  <si>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</si>
  <si>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</si>
  <si>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</si>
  <si>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</si>
  <si>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</si>
  <si>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</si>
  <si>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</si>
  <si>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</si>
  <si>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</si>
  <si>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</si>
  <si>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</si>
  <si>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</si>
  <si>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</si>
  <si>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</si>
  <si>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</si>
  <si>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</si>
  <si>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</si>
  <si>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</si>
  <si>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</si>
  <si>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</si>
  <si>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</si>
  <si>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</si>
  <si>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</si>
  <si>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</si>
  <si>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</si>
  <si>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</si>
  <si>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</si>
  <si>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</si>
  <si>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</si>
  <si>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</si>
  <si>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</si>
  <si>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</si>
  <si>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</si>
  <si>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</si>
  <si>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</si>
  <si>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</si>
  <si>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</si>
  <si>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</si>
  <si>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</si>
  <si>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</si>
  <si>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</si>
  <si>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</si>
  <si>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</si>
  <si>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</si>
  <si>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</si>
  <si>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</si>
  <si>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</si>
  <si>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</si>
  <si>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</si>
  <si>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</si>
  <si>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</si>
  <si>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</si>
  <si>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</si>
  <si>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</si>
  <si>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</si>
  <si>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</si>
  <si>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</si>
  <si>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</si>
  <si>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</si>
  <si>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</si>
  <si>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</si>
  <si>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</si>
  <si>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</si>
  <si>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</si>
  <si>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</si>
  <si>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</si>
  <si>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</si>
  <si>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</si>
  <si>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</si>
  <si>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</si>
  <si>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</si>
  <si>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</si>
  <si>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</si>
  <si>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</si>
  <si>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</si>
  <si>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</si>
  <si>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</si>
  <si>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</si>
  <si>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</si>
  <si>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</si>
  <si>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</si>
  <si>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</si>
  <si>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</si>
  <si>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</si>
  <si>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</si>
  <si>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</si>
  <si>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</si>
  <si>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</si>
  <si>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</si>
  <si>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</si>
  <si>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</si>
  <si>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</si>
  <si>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</si>
  <si>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</si>
  <si>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</si>
  <si>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</si>
  <si>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</si>
  <si>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</si>
  <si>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</si>
  <si>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</si>
  <si>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</si>
  <si>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</si>
  <si>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</si>
  <si>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</si>
  <si>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</si>
  <si>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</si>
  <si>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</si>
  <si>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</si>
  <si>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</si>
  <si>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</si>
  <si>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</si>
  <si>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</si>
  <si>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</si>
  <si>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</si>
  <si>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</si>
  <si>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</si>
  <si>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</si>
  <si>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</si>
  <si>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</si>
  <si>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</si>
  <si>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</si>
  <si>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</si>
  <si>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</si>
  <si>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</si>
  <si>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</si>
  <si>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</si>
  <si>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</si>
  <si>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</si>
  <si>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</si>
  <si>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</si>
  <si>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</si>
  <si>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</si>
  <si>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</si>
  <si>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</si>
  <si>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</si>
  <si>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</si>
  <si>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</si>
  <si>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</si>
  <si>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</si>
  <si>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</si>
  <si>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</si>
  <si>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</si>
  <si>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</si>
  <si>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</si>
  <si>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</si>
  <si>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</si>
  <si>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</si>
  <si>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</si>
  <si>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</si>
  <si>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</si>
  <si>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</si>
  <si>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</si>
  <si>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</si>
  <si>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</si>
  <si>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</si>
  <si>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</si>
  <si>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</si>
  <si>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</si>
  <si>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</si>
  <si>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</si>
  <si>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</si>
  <si>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</si>
  <si>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</si>
  <si>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</si>
  <si>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</si>
  <si>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</si>
  <si>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</si>
  <si>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</si>
  <si>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</si>
  <si>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</si>
  <si>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</si>
  <si>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</si>
  <si>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</si>
  <si>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</si>
  <si>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</si>
  <si>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</si>
  <si>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</si>
  <si>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</si>
  <si>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</si>
  <si>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</si>
  <si>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</si>
  <si>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</si>
  <si>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</si>
  <si>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</si>
  <si>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</si>
  <si>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</si>
  <si>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</si>
  <si>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</si>
  <si>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</si>
  <si>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</si>
  <si>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</si>
  <si>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</si>
  <si>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</si>
  <si>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</si>
  <si>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</si>
  <si>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</si>
  <si>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</si>
  <si>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</si>
  <si>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</si>
  <si>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</si>
  <si>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</si>
  <si>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</si>
  <si>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</si>
  <si>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</si>
  <si>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</si>
  <si>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</si>
  <si>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</si>
  <si>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</si>
  <si>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</si>
  <si>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</si>
  <si>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</si>
  <si>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</si>
  <si>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</si>
  <si>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</si>
  <si>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</si>
  <si>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</si>
  <si>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</si>
  <si>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</si>
  <si>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</si>
  <si>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</si>
  <si>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</si>
  <si>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</si>
  <si>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</si>
  <si>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</si>
  <si>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</si>
  <si>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</si>
  <si>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</si>
  <si>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</si>
  <si>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</si>
  <si>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</si>
  <si>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</si>
  <si>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</si>
  <si>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</si>
  <si>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</si>
  <si>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</si>
  <si>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</si>
  <si>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</si>
  <si>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</si>
  <si>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</si>
  <si>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</si>
  <si>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</si>
  <si>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</si>
  <si>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</si>
  <si>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</si>
  <si>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</si>
  <si>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</si>
  <si>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</si>
  <si>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</si>
  <si>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</si>
  <si>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</si>
  <si>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</si>
  <si>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</si>
  <si>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</si>
  <si>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</si>
  <si>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</si>
  <si>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</si>
  <si>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</si>
  <si>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</si>
  <si>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</si>
  <si>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</si>
  <si>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</si>
  <si>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</si>
  <si>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</si>
  <si>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</si>
  <si>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</si>
  <si>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</si>
  <si>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</si>
  <si>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</si>
  <si>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</si>
  <si>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</si>
  <si>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</si>
  <si>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</si>
  <si>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</si>
  <si>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</si>
  <si>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</si>
  <si>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</si>
  <si>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</si>
  <si>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</si>
  <si>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</si>
  <si>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</si>
  <si>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</si>
  <si>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</si>
  <si>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</si>
  <si>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</si>
  <si>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</si>
  <si>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</si>
  <si>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</si>
  <si>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</si>
  <si>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</si>
  <si>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</si>
  <si>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</si>
  <si>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</si>
  <si>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</si>
  <si>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</si>
  <si>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</si>
  <si>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</si>
  <si>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</si>
  <si>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</si>
  <si>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</si>
  <si>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</si>
  <si>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</si>
  <si>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</si>
  <si>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</si>
  <si>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</si>
  <si>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</si>
  <si>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</si>
  <si>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</si>
  <si>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</si>
  <si>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</si>
  <si>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</si>
  <si>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</si>
  <si>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</si>
  <si>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</si>
  <si>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</si>
  <si>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</si>
  <si>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</si>
  <si>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</si>
  <si>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</si>
  <si>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</si>
  <si>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</si>
  <si>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</si>
  <si>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</si>
  <si>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</si>
  <si>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</si>
  <si>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</si>
  <si>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</si>
  <si>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</si>
  <si>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</si>
  <si>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</si>
  <si>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</si>
  <si>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</si>
  <si>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</si>
  <si>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</si>
  <si>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</si>
  <si>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</si>
  <si>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</si>
  <si>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</si>
  <si>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</si>
  <si>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</si>
  <si>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</si>
  <si>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</si>
  <si>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</si>
  <si>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</si>
  <si>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</si>
  <si>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</si>
  <si>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</si>
  <si>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</si>
  <si>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</si>
  <si>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</si>
  <si>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</si>
  <si>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</si>
  <si>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</si>
  <si>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</si>
  <si>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</si>
  <si>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</si>
  <si>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</si>
  <si>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</si>
  <si>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</si>
  <si>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</si>
  <si>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</si>
  <si>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</si>
  <si>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</si>
  <si>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</si>
  <si>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</si>
  <si>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</si>
  <si>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</si>
  <si>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</si>
  <si>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</si>
  <si>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</si>
  <si>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</si>
  <si>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</si>
  <si>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</si>
  <si>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</si>
  <si>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</si>
  <si>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</si>
  <si>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</si>
  <si>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</si>
  <si>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</si>
  <si>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</si>
  <si>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</si>
  <si>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</si>
  <si>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</si>
  <si>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</si>
  <si>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</si>
  <si>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</si>
  <si>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</si>
  <si>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</si>
  <si>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</si>
  <si>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</si>
  <si>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</si>
  <si>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</si>
  <si>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</si>
  <si>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</si>
  <si>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</si>
  <si>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</si>
  <si>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</si>
  <si>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</si>
  <si>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</si>
  <si>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</si>
  <si>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</si>
  <si>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</si>
  <si>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</si>
  <si>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</si>
  <si>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</si>
  <si>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</si>
  <si>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</si>
  <si>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</si>
  <si>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</si>
  <si>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</si>
  <si>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</si>
  <si>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</si>
  <si>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</si>
  <si>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</si>
  <si>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</si>
  <si>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</si>
  <si>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</si>
  <si>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</si>
  <si>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</si>
  <si>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</si>
  <si>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</si>
  <si>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</si>
  <si>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</si>
  <si>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</si>
  <si>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</si>
  <si>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</si>
  <si>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</si>
  <si>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</si>
  <si>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</si>
  <si>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</si>
  <si>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</si>
  <si>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</si>
  <si>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</si>
  <si>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</si>
  <si>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</si>
  <si>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</si>
  <si>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</si>
  <si>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</si>
  <si>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</si>
  <si>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</si>
  <si>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</si>
  <si>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</si>
  <si>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</si>
  <si>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</si>
  <si>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</si>
  <si>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</si>
  <si>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</si>
  <si>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</si>
  <si>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</si>
  <si>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</si>
  <si>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</si>
  <si>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</si>
  <si>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</si>
  <si>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</si>
  <si>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</si>
  <si>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</si>
  <si>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</si>
  <si>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</si>
  <si>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</si>
  <si>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</si>
  <si>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</si>
  <si>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</si>
  <si>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</si>
  <si>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</si>
  <si>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</si>
  <si>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</si>
  <si>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</si>
  <si>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</si>
  <si>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</si>
  <si>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</si>
  <si>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</si>
  <si>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</si>
  <si>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</si>
  <si>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</si>
  <si>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</si>
  <si>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</si>
  <si>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</si>
  <si>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</si>
  <si>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</si>
  <si>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</si>
  <si>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</si>
  <si>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</si>
  <si>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</si>
  <si>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</si>
  <si>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</si>
  <si>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</si>
  <si>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</si>
  <si>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</si>
  <si>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</si>
  <si>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</si>
  <si>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</si>
  <si>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</si>
  <si>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</si>
  <si>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</si>
  <si>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</si>
  <si>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</si>
  <si>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</si>
  <si>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</si>
  <si>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</si>
  <si>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</si>
  <si>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</si>
  <si>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</si>
  <si>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</si>
  <si>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</si>
  <si>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</si>
  <si>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</si>
  <si>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</si>
  <si>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</si>
  <si>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</si>
  <si>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</si>
  <si>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</si>
  <si>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</si>
  <si>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</si>
  <si>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</si>
  <si>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</si>
  <si>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</si>
  <si>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</si>
  <si>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</si>
  <si>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</si>
  <si>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</si>
  <si>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</si>
  <si>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</si>
  <si>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</si>
  <si>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</si>
  <si>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</si>
  <si>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</si>
  <si>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</si>
  <si>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</si>
  <si>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</si>
  <si>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</si>
  <si>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</si>
  <si>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</si>
  <si>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</si>
  <si>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</si>
  <si>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</si>
  <si>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</si>
  <si>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</si>
  <si>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</si>
  <si>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</si>
  <si>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</si>
  <si>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</si>
  <si>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</si>
  <si>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</si>
  <si>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</si>
  <si>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</si>
  <si>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</si>
  <si>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</si>
  <si>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</si>
  <si>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</si>
  <si>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</si>
  <si>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</si>
  <si>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</si>
  <si>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</si>
  <si>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</si>
  <si>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</si>
  <si>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</si>
  <si>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</si>
  <si>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</si>
  <si>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</si>
  <si>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</si>
  <si>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</si>
  <si>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</si>
  <si>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</si>
  <si>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</si>
  <si>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</si>
  <si>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</si>
  <si>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</si>
  <si>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</si>
  <si>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</si>
  <si>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</si>
  <si>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</si>
  <si>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</si>
  <si>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</si>
  <si>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</si>
  <si>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</si>
  <si>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</si>
  <si>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</si>
  <si>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</si>
  <si>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</si>
  <si>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</si>
  <si>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</si>
  <si>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</si>
  <si>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</si>
  <si>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</si>
  <si>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</si>
  <si>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</si>
  <si>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</si>
  <si>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</si>
  <si>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</si>
  <si>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</si>
  <si>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</si>
  <si>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</si>
  <si>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</si>
  <si>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</si>
  <si>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</si>
  <si>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</si>
  <si>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</si>
  <si>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</si>
  <si>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</si>
  <si>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</si>
  <si>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</si>
  <si>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</si>
  <si>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</si>
  <si>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</si>
  <si>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</si>
  <si>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</si>
  <si>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</si>
  <si>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</si>
  <si>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</si>
  <si>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</si>
  <si>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</si>
  <si>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</si>
  <si>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</si>
  <si>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</si>
  <si>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</si>
  <si>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</si>
  <si>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</si>
  <si>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</si>
  <si>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</si>
  <si>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</si>
  <si>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</si>
  <si>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</si>
  <si>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</si>
  <si>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</si>
  <si>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</si>
  <si>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</si>
  <si>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</si>
  <si>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</si>
  <si>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</si>
  <si>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</si>
  <si>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</si>
  <si>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</si>
  <si>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</si>
  <si>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</si>
  <si>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</si>
  <si>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</si>
  <si>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</si>
  <si>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</si>
  <si>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</si>
  <si>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</si>
  <si>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</si>
  <si>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</si>
  <si>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</si>
  <si>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</si>
  <si>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</si>
  <si>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</si>
  <si>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</si>
  <si>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</si>
  <si>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</si>
  <si>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</si>
  <si>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</si>
  <si>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</si>
  <si>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</si>
  <si>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</si>
  <si>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</si>
  <si>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</si>
  <si>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</si>
  <si>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</si>
  <si>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</si>
  <si>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</si>
  <si>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</si>
  <si>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</si>
  <si>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</si>
  <si>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</si>
  <si>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</si>
  <si>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</si>
  <si>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</si>
  <si>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</si>
  <si>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</si>
  <si>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</si>
  <si>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</si>
  <si>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</si>
  <si>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</si>
  <si>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</si>
  <si>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</si>
  <si>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</si>
  <si>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</si>
  <si>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</si>
  <si>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</si>
  <si>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</si>
  <si>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</si>
  <si>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</si>
  <si>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</si>
  <si>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</si>
  <si>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</si>
  <si>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</si>
  <si>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</si>
  <si>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</si>
  <si>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</si>
  <si>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</si>
  <si>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</si>
  <si>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</si>
  <si>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</si>
  <si>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</si>
  <si>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</si>
  <si>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</si>
  <si>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</si>
  <si>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</si>
  <si>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</si>
  <si>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</si>
  <si>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</si>
  <si>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</si>
  <si>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</si>
  <si>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</si>
  <si>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</si>
  <si>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</si>
  <si>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</si>
  <si>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</si>
  <si>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</si>
  <si>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</si>
  <si>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</si>
  <si>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</si>
  <si>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</si>
  <si>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</si>
  <si>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</si>
  <si>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</si>
  <si>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</si>
  <si>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</si>
  <si>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</si>
  <si>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</si>
  <si>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</si>
  <si>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</si>
  <si>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</si>
  <si>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</si>
  <si>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</si>
  <si>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</si>
  <si>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</si>
  <si>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</si>
  <si>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</si>
  <si>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</si>
  <si>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</si>
  <si>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</si>
  <si>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</si>
  <si>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</si>
  <si>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</si>
  <si>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</si>
  <si>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</si>
  <si>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</si>
  <si>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</si>
  <si>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</si>
  <si>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</si>
  <si>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</si>
  <si>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</si>
  <si>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</si>
  <si>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</si>
  <si>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</si>
  <si>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</si>
  <si>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</si>
  <si>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</si>
  <si>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</si>
  <si>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</si>
  <si>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</si>
  <si>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</si>
  <si>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</si>
  <si>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</si>
  <si>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</si>
  <si>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</si>
  <si>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</si>
  <si>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</si>
  <si>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</si>
  <si>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</si>
  <si>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</si>
  <si>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</si>
  <si>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</si>
  <si>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</si>
  <si>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</si>
  <si>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</si>
  <si>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</si>
  <si>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</si>
  <si>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</si>
  <si>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</si>
  <si>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</si>
  <si>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</si>
  <si>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</si>
  <si>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</si>
  <si>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</si>
  <si>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</si>
  <si>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</si>
  <si>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</si>
  <si>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</si>
  <si>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</si>
  <si>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</si>
  <si>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</si>
  <si>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</si>
  <si>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</si>
  <si>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</si>
  <si>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</si>
  <si>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</si>
  <si>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</si>
  <si>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</si>
  <si>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</si>
  <si>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</si>
  <si>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</si>
  <si>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</si>
  <si>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</si>
  <si>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</si>
  <si>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</si>
  <si>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</si>
  <si>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</si>
  <si>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</si>
  <si>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</si>
  <si>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</si>
  <si>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</si>
  <si>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</si>
  <si>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</si>
  <si>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</si>
  <si>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</si>
  <si>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</si>
  <si>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</si>
  <si>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</si>
  <si>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</si>
  <si>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</si>
  <si>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</si>
  <si>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</si>
  <si>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</si>
  <si>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</si>
  <si>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</si>
  <si>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</si>
  <si>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</si>
  <si>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</si>
  <si>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</si>
  <si>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</si>
  <si>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</si>
  <si>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</si>
  <si>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</si>
  <si>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</si>
  <si>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</si>
  <si>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</si>
  <si>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</si>
  <si>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</si>
  <si>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</si>
  <si>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</si>
  <si>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</si>
  <si>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</si>
  <si>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</si>
  <si>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</si>
  <si>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</si>
  <si>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</si>
  <si>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</si>
  <si>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</si>
  <si>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</si>
  <si>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</si>
  <si>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</si>
  <si>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</si>
  <si>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</si>
  <si>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</si>
  <si>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</si>
  <si>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</si>
  <si>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</si>
  <si>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</si>
  <si>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</si>
  <si>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</si>
  <si>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</si>
  <si>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</si>
  <si>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</si>
  <si>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</si>
  <si>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</si>
  <si>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</si>
  <si>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</si>
  <si>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</si>
  <si>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</si>
  <si>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</si>
  <si>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</si>
  <si>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</si>
  <si>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</si>
  <si>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</si>
  <si>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</si>
  <si>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</si>
  <si>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</si>
  <si>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</si>
  <si>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</si>
  <si>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</si>
  <si>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</si>
  <si>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</si>
  <si>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</si>
  <si>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</si>
  <si>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</si>
  <si>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</si>
  <si>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</si>
  <si>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</si>
  <si>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</si>
  <si>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</si>
  <si>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</si>
  <si>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</si>
  <si>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</si>
  <si>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</si>
  <si>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</si>
  <si>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</si>
  <si>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</si>
  <si>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</si>
  <si>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</si>
  <si>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</si>
  <si>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</si>
  <si>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</si>
  <si>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</si>
  <si>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</si>
  <si>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</si>
  <si>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</si>
  <si>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</si>
  <si>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</si>
  <si>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</si>
  <si>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</si>
  <si>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</si>
  <si>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</si>
  <si>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</si>
  <si>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</si>
  <si>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</si>
  <si>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</si>
  <si>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</si>
  <si>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</si>
  <si>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</si>
  <si>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</si>
  <si>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</si>
  <si>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</si>
  <si>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</si>
  <si>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</si>
  <si>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</si>
  <si>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</si>
  <si>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</si>
  <si>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</si>
  <si>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</si>
  <si>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</si>
  <si>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</si>
  <si>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</si>
  <si>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</si>
  <si>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</si>
  <si>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</si>
  <si>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</si>
  <si>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</si>
  <si>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</si>
  <si>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</si>
  <si>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</si>
  <si>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</si>
  <si>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</si>
  <si>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</si>
  <si>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</si>
  <si>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</si>
  <si>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</si>
  <si>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</si>
  <si>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</si>
  <si>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</si>
  <si>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</si>
  <si>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</si>
  <si>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</si>
  <si>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</si>
  <si>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</si>
  <si>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</si>
  <si>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</si>
  <si>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</si>
  <si>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</si>
  <si>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</si>
  <si>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</si>
  <si>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</si>
  <si>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</si>
  <si>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</si>
  <si>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</si>
  <si>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</si>
  <si>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</si>
  <si>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</si>
  <si>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</si>
  <si>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</si>
  <si>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</si>
  <si>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</si>
  <si>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</si>
  <si>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</si>
  <si>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</si>
  <si>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</si>
  <si>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</si>
  <si>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</si>
  <si>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</si>
  <si>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</si>
  <si>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</si>
  <si>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</si>
  <si>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</si>
  <si>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</si>
  <si>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</si>
  <si>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</si>
  <si>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</si>
  <si>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</si>
  <si>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</si>
  <si>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</si>
  <si>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</si>
  <si>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</si>
  <si>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</si>
  <si>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</si>
  <si>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</si>
  <si>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</si>
  <si>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</si>
  <si>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</si>
  <si>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</si>
  <si>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</si>
  <si>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</si>
  <si>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</si>
  <si>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</si>
  <si>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</si>
  <si>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</si>
  <si>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</si>
  <si>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</si>
  <si>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</si>
  <si>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</si>
  <si>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</si>
  <si>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</si>
  <si>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</si>
  <si>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</si>
  <si>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</si>
  <si>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</si>
  <si>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</si>
  <si>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</si>
  <si>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</si>
  <si>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</si>
  <si>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</si>
  <si>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</si>
  <si>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</si>
  <si>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</si>
  <si>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</si>
  <si>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</si>
  <si>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</si>
  <si>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</si>
  <si>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</si>
  <si>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</si>
  <si>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</si>
  <si>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</si>
  <si>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</si>
  <si>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</si>
  <si>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</si>
  <si>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</si>
  <si>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</si>
  <si>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</si>
  <si>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</si>
  <si>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</si>
  <si>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</si>
  <si>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</si>
  <si>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</si>
  <si>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</si>
  <si>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</si>
  <si>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</si>
  <si>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</si>
  <si>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</si>
  <si>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</si>
  <si>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</si>
  <si>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</si>
  <si>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</si>
  <si>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</si>
  <si>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</si>
  <si>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</si>
  <si>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</si>
  <si>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</si>
  <si>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</si>
  <si>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</si>
  <si>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</si>
  <si>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</si>
  <si>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</si>
  <si>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</si>
  <si>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</si>
  <si>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</si>
  <si>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</si>
  <si>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</si>
  <si>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</si>
  <si>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</si>
  <si>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</si>
  <si>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</si>
  <si>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</si>
  <si>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</si>
  <si>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</si>
  <si>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</si>
  <si>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</si>
  <si>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</si>
  <si>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</si>
  <si>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</si>
  <si>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</si>
  <si>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</si>
  <si>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</si>
  <si>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</si>
  <si>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</si>
  <si>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</si>
  <si>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</si>
  <si>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</si>
  <si>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</si>
  <si>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</si>
  <si>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</si>
  <si>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</si>
  <si>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</si>
  <si>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</si>
  <si>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</si>
  <si>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</si>
  <si>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</si>
  <si>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</si>
  <si>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</si>
  <si>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</si>
  <si>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</si>
  <si>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</si>
  <si>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</si>
  <si>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</si>
  <si>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</si>
  <si>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</si>
  <si>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</si>
  <si>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</si>
  <si>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</si>
  <si>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</si>
  <si>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</si>
  <si>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</si>
  <si>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</si>
  <si>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</si>
  <si>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</si>
  <si>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</si>
  <si>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</si>
  <si>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</si>
  <si>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</si>
  <si>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</si>
  <si>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</si>
  <si>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</si>
  <si>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</si>
  <si>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</si>
  <si>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</si>
  <si>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</si>
  <si>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</si>
  <si>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</si>
  <si>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</si>
  <si>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</si>
  <si>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</si>
  <si>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</si>
  <si>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</si>
  <si>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</si>
  <si>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</si>
  <si>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</si>
  <si>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</si>
  <si>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</si>
  <si>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</si>
  <si>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</si>
  <si>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</si>
  <si>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</si>
  <si>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</si>
  <si>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</si>
  <si>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</si>
  <si>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</si>
  <si>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</si>
  <si>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</si>
  <si>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</si>
  <si>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</si>
  <si>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</si>
  <si>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</si>
  <si>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</si>
  <si>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</si>
  <si>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</si>
  <si>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</si>
  <si>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</si>
  <si>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</si>
  <si>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</si>
  <si>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</si>
  <si>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</si>
  <si>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</si>
  <si>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</si>
  <si>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</si>
  <si>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</si>
  <si>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</si>
  <si>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</si>
  <si>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</si>
  <si>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</si>
  <si>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</si>
  <si>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</si>
  <si>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</si>
  <si>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</si>
  <si>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</si>
  <si>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</si>
  <si>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</si>
  <si>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</si>
  <si>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</si>
  <si>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</si>
  <si>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</si>
  <si>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</si>
  <si>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</si>
  <si>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</si>
  <si>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</si>
  <si>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</si>
  <si>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</si>
  <si>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</si>
  <si>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</si>
  <si>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</si>
  <si>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</si>
  <si>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</si>
  <si>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</si>
  <si>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</si>
  <si>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</si>
  <si>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</si>
  <si>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</si>
  <si>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</si>
  <si>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</si>
  <si>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</si>
  <si>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</si>
  <si>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</si>
  <si>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</si>
  <si>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</si>
  <si>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</si>
  <si>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</si>
  <si>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</si>
  <si>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</si>
  <si>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</si>
  <si>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</si>
  <si>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</si>
  <si>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</si>
  <si>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</si>
  <si>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</si>
  <si>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</si>
  <si>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</si>
  <si>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</si>
  <si>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</si>
  <si>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</si>
  <si>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</si>
  <si>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</si>
  <si>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</si>
  <si>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</si>
  <si>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</si>
  <si>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</si>
  <si>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</si>
  <si>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</si>
  <si>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</si>
  <si>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</si>
  <si>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</si>
  <si>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</si>
  <si>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</si>
  <si>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</si>
  <si>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</si>
  <si>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</si>
  <si>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</si>
  <si>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</si>
  <si>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</si>
  <si>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</si>
  <si>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</si>
  <si>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</si>
  <si>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</si>
  <si>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</si>
  <si>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</si>
  <si>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</si>
  <si>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</si>
  <si>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</si>
  <si>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</si>
  <si>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</si>
  <si>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</si>
  <si>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</si>
  <si>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</si>
  <si>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</si>
  <si>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</si>
  <si>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</si>
  <si>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</si>
  <si>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</si>
  <si>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</si>
  <si>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</si>
  <si>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</si>
  <si>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</si>
  <si>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</si>
  <si>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</si>
  <si>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</si>
  <si>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</si>
  <si>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</si>
  <si>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</si>
  <si>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</si>
  <si>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</si>
  <si>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</si>
  <si>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</si>
  <si>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</si>
  <si>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</si>
  <si>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</si>
  <si>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</si>
  <si>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</si>
  <si>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</si>
  <si>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</si>
  <si>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</si>
  <si>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</si>
  <si>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</si>
  <si>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</si>
  <si>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</si>
  <si>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</si>
  <si>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</si>
  <si>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</si>
  <si>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</si>
  <si>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</si>
  <si>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</si>
  <si>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</si>
  <si>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</si>
  <si>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</si>
  <si>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</si>
  <si>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</si>
  <si>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</si>
  <si>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</si>
  <si>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</si>
  <si>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</si>
  <si>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</si>
  <si>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</si>
  <si>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</si>
  <si>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</si>
  <si>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</si>
  <si>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</si>
  <si>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</si>
  <si>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</si>
  <si>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</si>
  <si>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</si>
  <si>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</si>
  <si>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</si>
  <si>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</si>
  <si>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</si>
  <si>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</si>
  <si>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</si>
  <si>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</si>
  <si>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</si>
  <si>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</si>
  <si>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</si>
  <si>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</si>
  <si>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</si>
  <si>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</si>
  <si>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</si>
  <si>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</si>
  <si>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</si>
  <si>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</si>
  <si>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</si>
  <si>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</si>
  <si>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</si>
  <si>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</si>
  <si>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</si>
  <si>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</si>
  <si>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</si>
  <si>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</si>
  <si>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</si>
  <si>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</si>
  <si>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</si>
  <si>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</si>
  <si>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</si>
  <si>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</si>
  <si>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</si>
  <si>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</si>
  <si>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</si>
  <si>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</si>
  <si>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</si>
  <si>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</si>
  <si>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</si>
  <si>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</si>
  <si>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</si>
  <si>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</si>
  <si>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</si>
  <si>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</si>
  <si>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</si>
  <si>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</si>
  <si>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</si>
  <si>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</si>
  <si>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</si>
  <si>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</si>
  <si>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</si>
  <si>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</si>
  <si>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</si>
  <si>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</si>
  <si>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</si>
  <si>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</si>
  <si>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</si>
  <si>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</si>
  <si>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</si>
  <si>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</si>
  <si>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</si>
  <si>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</si>
  <si>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</si>
  <si>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</si>
  <si>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</si>
  <si>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</si>
  <si>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</si>
  <si>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</si>
  <si>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</si>
  <si>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</si>
  <si>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</si>
  <si>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</si>
  <si>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</si>
  <si>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</si>
  <si>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</si>
  <si>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</si>
  <si>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</si>
  <si>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</si>
  <si>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</si>
  <si>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</si>
  <si>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</si>
  <si>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</si>
  <si>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</si>
  <si>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</si>
  <si>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</si>
  <si>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</si>
  <si>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</si>
  <si>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</si>
  <si>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</si>
  <si>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</si>
  <si>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</si>
  <si>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</si>
  <si>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</si>
  <si>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</si>
  <si>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</si>
  <si>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</si>
  <si>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</si>
  <si>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</si>
  <si>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</si>
  <si>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</si>
  <si>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</si>
  <si>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</si>
  <si>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</si>
  <si>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</si>
  <si>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</si>
  <si>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</si>
  <si>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</si>
  <si>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</si>
  <si>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</si>
  <si>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</si>
  <si>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</si>
  <si>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</si>
  <si>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</si>
  <si>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</si>
  <si>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</si>
  <si>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</si>
  <si>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</si>
  <si>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</si>
  <si>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</si>
  <si>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</si>
  <si>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</si>
  <si>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</si>
  <si>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</si>
  <si>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</si>
  <si>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</si>
  <si>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</si>
  <si>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</si>
  <si>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</si>
  <si>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</si>
  <si>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</si>
  <si>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</si>
  <si>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</si>
  <si>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</si>
  <si>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</si>
  <si>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</si>
  <si>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</si>
  <si>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</si>
  <si>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</si>
  <si>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</si>
  <si>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</si>
  <si>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</si>
  <si>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</si>
  <si>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</si>
  <si>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</si>
  <si>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</si>
  <si>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</si>
  <si>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</si>
  <si>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</si>
  <si>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</si>
  <si>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</si>
  <si>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</si>
  <si>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</si>
  <si>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</si>
  <si>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</si>
  <si>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</si>
  <si>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</si>
  <si>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</si>
  <si>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</si>
  <si>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</si>
  <si>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</si>
  <si>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</si>
  <si>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</si>
  <si>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</si>
  <si>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</si>
  <si>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</si>
  <si>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</si>
  <si>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</si>
  <si>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</si>
  <si>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</si>
  <si>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</si>
  <si>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</si>
  <si>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</si>
  <si>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</si>
  <si>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</si>
  <si>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</si>
  <si>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</si>
  <si>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</si>
  <si>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</si>
  <si>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</si>
  <si>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</si>
  <si>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</si>
  <si>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</si>
  <si>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</si>
  <si>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</si>
  <si>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</si>
  <si>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</si>
  <si>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</si>
  <si>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</si>
  <si>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</si>
  <si>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</si>
  <si>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</si>
  <si>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</si>
  <si>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</si>
  <si>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</si>
  <si>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</si>
  <si>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</si>
  <si>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</si>
  <si>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</si>
  <si>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</si>
  <si>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</si>
  <si>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</si>
  <si>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</si>
  <si>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</si>
  <si>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</si>
  <si>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</si>
  <si>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</si>
  <si>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</si>
  <si>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</si>
  <si>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</si>
  <si>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</si>
  <si>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</si>
  <si>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</si>
  <si>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</si>
  <si>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</si>
  <si>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</si>
  <si>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</si>
  <si>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</si>
  <si>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</si>
  <si>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</si>
  <si>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</si>
  <si>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</si>
  <si>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</si>
  <si>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</si>
  <si>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</si>
  <si>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</si>
  <si>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</si>
  <si>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</si>
  <si>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</si>
  <si>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</si>
  <si>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</si>
  <si>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</si>
  <si>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</si>
  <si>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</si>
  <si>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</si>
  <si>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</si>
  <si>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</si>
  <si>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</si>
  <si>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</si>
  <si>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</si>
  <si>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</si>
  <si>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</si>
  <si>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</si>
  <si>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</si>
  <si>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</si>
  <si>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</si>
  <si>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</si>
  <si>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</si>
  <si>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</si>
  <si>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</si>
  <si>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</si>
  <si>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</si>
  <si>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</si>
  <si>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</si>
  <si>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</si>
  <si>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</si>
  <si>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</si>
  <si>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</si>
  <si>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</si>
  <si>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</si>
  <si>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</si>
  <si>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</si>
  <si>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</si>
  <si>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</si>
  <si>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</si>
  <si>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</si>
  <si>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</si>
  <si>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</si>
  <si>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</si>
  <si>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</si>
  <si>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</si>
  <si>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</si>
  <si>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</si>
  <si>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</si>
  <si>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</si>
  <si>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</si>
  <si>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</si>
  <si>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</si>
  <si>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</si>
  <si>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</si>
  <si>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</si>
  <si>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</si>
  <si>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</si>
  <si>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</si>
  <si>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</si>
  <si>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</si>
  <si>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</si>
  <si>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</si>
  <si>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</si>
  <si>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</si>
  <si>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</si>
  <si>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</si>
  <si>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</si>
  <si>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</si>
  <si>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</si>
  <si>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</si>
  <si>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</si>
  <si>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</si>
  <si>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</si>
  <si>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</si>
  <si>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</si>
  <si>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</si>
  <si>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</si>
  <si>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</si>
  <si>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</si>
  <si>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</si>
  <si>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</si>
  <si>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</si>
  <si>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</si>
  <si>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</si>
  <si>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</si>
  <si>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</si>
  <si>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</si>
  <si>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</si>
  <si>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</si>
  <si>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</si>
  <si>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</si>
  <si>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</si>
  <si>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</si>
  <si>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</si>
  <si>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</si>
  <si>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</si>
  <si>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</si>
  <si>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</si>
  <si>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</si>
  <si>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</si>
  <si>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</si>
  <si>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</si>
  <si>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</si>
  <si>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</si>
  <si>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</si>
  <si>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</si>
  <si>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</si>
  <si>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</si>
  <si>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</si>
  <si>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</si>
  <si>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</si>
  <si>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</si>
  <si>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</si>
  <si>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</si>
  <si>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</si>
  <si>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</si>
  <si>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</si>
  <si>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</si>
  <si>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</si>
  <si>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</si>
  <si>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</si>
  <si>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</si>
  <si>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</si>
  <si>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</si>
  <si>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</si>
  <si>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</si>
  <si>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</si>
  <si>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</si>
  <si>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</si>
  <si>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</si>
  <si>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</si>
  <si>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</si>
  <si>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</si>
  <si>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</si>
  <si>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</si>
  <si>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</si>
  <si>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</si>
  <si>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</si>
  <si>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</si>
  <si>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</si>
  <si>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</si>
  <si>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</si>
  <si>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</si>
  <si>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</si>
  <si>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</si>
  <si>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</si>
  <si>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</si>
  <si>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</si>
  <si>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</si>
  <si>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</si>
  <si>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</si>
  <si>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</si>
  <si>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</si>
  <si>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</si>
  <si>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</si>
  <si>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</si>
  <si>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</si>
  <si>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</si>
  <si>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</si>
  <si>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</si>
  <si>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</si>
  <si>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</si>
  <si>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</si>
  <si>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</si>
  <si>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</si>
  <si>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</si>
  <si>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</si>
  <si>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</si>
  <si>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</si>
  <si>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</si>
  <si>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</si>
  <si>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</si>
  <si>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</si>
  <si>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</si>
  <si>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</si>
  <si>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</si>
  <si>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</si>
  <si>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</si>
  <si>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</si>
  <si>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</si>
  <si>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</si>
  <si>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</si>
  <si>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</si>
  <si>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</si>
  <si>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</si>
  <si>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</si>
  <si>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</si>
  <si>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</si>
  <si>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</si>
  <si>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</si>
  <si>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</si>
  <si>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</si>
  <si>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</si>
  <si>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</si>
  <si>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</si>
  <si>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</si>
  <si>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</si>
  <si>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</si>
  <si>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</si>
  <si>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</si>
  <si>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</si>
  <si>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</si>
  <si>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</si>
  <si>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</si>
  <si>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</si>
  <si>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</si>
  <si>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</si>
  <si>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</si>
  <si>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</si>
  <si>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</si>
  <si>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</si>
  <si>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</si>
  <si>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</si>
  <si>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</si>
  <si>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</si>
  <si>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</si>
  <si>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</si>
  <si>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</si>
  <si>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</si>
  <si>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</si>
  <si>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</si>
  <si>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</si>
  <si>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</si>
  <si>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</si>
  <si>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</si>
  <si>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</si>
  <si>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</si>
  <si>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</si>
  <si>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</si>
  <si>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</si>
  <si>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</si>
  <si>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</si>
  <si>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</si>
  <si>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</si>
  <si>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</si>
  <si>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</si>
  <si>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</si>
  <si>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</si>
  <si>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</si>
  <si>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</si>
  <si>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</si>
  <si>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</si>
  <si>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</si>
  <si>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</si>
  <si>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</si>
  <si>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</si>
  <si>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</si>
  <si>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</si>
  <si>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</si>
  <si>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</si>
  <si>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</si>
  <si>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</si>
  <si>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</si>
  <si>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</si>
  <si>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</si>
  <si>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</si>
  <si>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</si>
  <si>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</si>
  <si>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</si>
  <si>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</si>
  <si>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</si>
  <si>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</si>
  <si>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</si>
  <si>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</si>
  <si>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</si>
  <si>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</si>
  <si>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</si>
  <si>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</si>
  <si>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</si>
  <si>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</si>
  <si>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</si>
  <si>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</si>
  <si>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</si>
  <si>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</si>
  <si>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</si>
  <si>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</si>
  <si>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</si>
  <si>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</si>
  <si>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</si>
  <si>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</si>
  <si>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</si>
  <si>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</si>
  <si>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</si>
  <si>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</si>
  <si>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</si>
  <si>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</si>
  <si>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</si>
  <si>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</si>
  <si>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</si>
  <si>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</si>
  <si>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</si>
  <si>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</si>
  <si>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</si>
  <si>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</si>
  <si>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</si>
  <si>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</si>
  <si>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</si>
  <si>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</si>
  <si>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</si>
  <si>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</si>
  <si>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</si>
  <si>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</si>
  <si>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</si>
  <si>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</si>
  <si>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</si>
  <si>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</si>
  <si>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</si>
  <si>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</si>
  <si>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</si>
  <si>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</si>
  <si>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</si>
  <si>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</si>
  <si>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</si>
  <si>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</si>
  <si>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</si>
  <si>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</si>
  <si>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</si>
  <si>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</si>
  <si>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</si>
  <si>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</si>
  <si>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</si>
  <si>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</si>
  <si>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</si>
  <si>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</si>
  <si>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</si>
  <si>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</si>
  <si>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</si>
  <si>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</si>
  <si>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</si>
  <si>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</si>
  <si>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</si>
  <si>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</si>
  <si>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</si>
  <si>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</si>
  <si>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</si>
  <si>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</si>
  <si>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</si>
  <si>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</si>
  <si>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</si>
  <si>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</si>
  <si>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</si>
  <si>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</si>
  <si>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</si>
  <si>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</si>
  <si>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</si>
  <si>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</si>
  <si>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</si>
  <si>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</si>
  <si>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</si>
  <si>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</si>
  <si>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</si>
  <si>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</si>
  <si>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</si>
  <si>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</si>
  <si>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</si>
  <si>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</si>
  <si>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</si>
  <si>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</si>
  <si>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</si>
  <si>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</si>
  <si>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</si>
  <si>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</si>
  <si>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</si>
  <si>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</si>
  <si>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</si>
  <si>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</si>
  <si>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</si>
  <si>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</si>
  <si>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</si>
  <si>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</si>
  <si>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</si>
  <si>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</si>
  <si>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</si>
  <si>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</si>
  <si>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</si>
  <si>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</si>
  <si>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</si>
  <si>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</si>
  <si>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</si>
  <si>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</si>
  <si>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</si>
  <si>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</si>
  <si>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</si>
  <si>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</si>
  <si>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</si>
  <si>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</si>
  <si>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</si>
  <si>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</si>
  <si>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</si>
  <si>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</si>
  <si>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</si>
  <si>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</si>
  <si>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</si>
  <si>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</si>
  <si>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</si>
  <si>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</si>
  <si>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</si>
  <si>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</si>
  <si>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</si>
  <si>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</si>
  <si>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</si>
  <si>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</si>
  <si>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</si>
  <si>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</si>
  <si>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</si>
  <si>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</si>
  <si>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</si>
  <si>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</si>
  <si>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</si>
  <si>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</si>
  <si>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</si>
  <si>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</si>
  <si>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</si>
  <si>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</si>
  <si>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</si>
  <si>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</si>
  <si>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</si>
  <si>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</si>
  <si>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</si>
  <si>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</si>
  <si>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</si>
  <si>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</si>
  <si>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</si>
  <si>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</si>
  <si>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</si>
  <si>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</si>
  <si>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</si>
  <si>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</si>
  <si>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</si>
  <si>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</si>
  <si>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</si>
  <si>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</si>
  <si>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</si>
  <si>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</si>
  <si>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</si>
  <si>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</si>
  <si>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</si>
  <si>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</si>
  <si>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</si>
  <si>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</si>
  <si>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</si>
  <si>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</si>
  <si>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</si>
  <si>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</si>
  <si>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</si>
  <si>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</si>
  <si>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</si>
  <si>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</si>
  <si>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</si>
  <si>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</si>
  <si>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</si>
  <si>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</si>
  <si>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</si>
  <si>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</si>
  <si>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</si>
  <si>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</si>
  <si>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</si>
  <si>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</si>
  <si>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</si>
  <si>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</si>
  <si>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</si>
  <si>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</si>
  <si>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</si>
  <si>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</si>
  <si>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</si>
  <si>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</si>
  <si>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</si>
  <si>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</si>
  <si>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</si>
  <si>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</si>
  <si>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</si>
  <si>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</si>
  <si>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</si>
  <si>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</si>
  <si>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</si>
  <si>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</si>
  <si>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</si>
  <si>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</si>
  <si>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</si>
  <si>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</si>
  <si>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</si>
  <si>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</si>
  <si>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</si>
  <si>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</si>
  <si>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</si>
  <si>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</si>
  <si>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</si>
  <si>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</si>
  <si>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</si>
  <si>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</si>
  <si>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</si>
  <si>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</si>
  <si>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</si>
  <si>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</si>
  <si>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</si>
  <si>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</si>
  <si>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</si>
  <si>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</si>
  <si>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</si>
  <si>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</si>
  <si>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</si>
  <si>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</si>
  <si>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</si>
  <si>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</si>
  <si>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</si>
  <si>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</si>
  <si>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</si>
  <si>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</si>
  <si>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</si>
  <si>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</si>
  <si>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</si>
  <si>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</si>
  <si>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</si>
  <si>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</si>
  <si>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</si>
  <si>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</si>
  <si>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</si>
  <si>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</si>
  <si>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</si>
  <si>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</si>
  <si>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</si>
  <si>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</si>
  <si>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</si>
  <si>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</si>
  <si>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</si>
  <si>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</si>
  <si>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</si>
  <si>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</si>
  <si>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</si>
  <si>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</si>
  <si>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</si>
  <si>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</si>
  <si>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</si>
  <si>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</si>
  <si>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</si>
  <si>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</si>
  <si>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</si>
  <si>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</si>
  <si>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</si>
  <si>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</si>
  <si>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</si>
  <si>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</si>
  <si>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</si>
  <si>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</si>
  <si>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</si>
  <si>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</si>
  <si>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</si>
  <si>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</si>
  <si>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</si>
  <si>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</si>
  <si>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</si>
  <si>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</si>
  <si>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</si>
  <si>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</si>
  <si>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</si>
  <si>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</si>
  <si>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</si>
  <si>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</si>
  <si>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</si>
  <si>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</si>
  <si>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</si>
  <si>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</si>
  <si>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</si>
  <si>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</si>
  <si>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</si>
  <si>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</si>
  <si>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</si>
  <si>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</si>
  <si>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</si>
  <si>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</si>
  <si>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</si>
  <si>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</si>
  <si>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</si>
  <si>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</si>
  <si>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</si>
  <si>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</si>
  <si>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</si>
  <si>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</si>
  <si>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</si>
  <si>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</si>
  <si>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</si>
  <si>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</si>
  <si>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</si>
  <si>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</si>
  <si>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</si>
  <si>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</si>
  <si>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</si>
  <si>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</si>
  <si>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</si>
  <si>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</si>
  <si>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</si>
  <si>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</si>
  <si>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</si>
  <si>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</si>
  <si>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</si>
  <si>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</si>
  <si>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</si>
  <si>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</si>
  <si>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</si>
  <si>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</si>
  <si>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</si>
  <si>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</si>
  <si>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</si>
  <si>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</si>
  <si>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</si>
  <si>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</si>
  <si>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</si>
  <si>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</si>
  <si>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</si>
  <si>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</si>
  <si>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</si>
  <si>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</si>
  <si>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</si>
  <si>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</si>
  <si>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</si>
  <si>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</si>
  <si>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</si>
  <si>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</si>
  <si>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</si>
  <si>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</si>
  <si>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</si>
  <si>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</si>
  <si>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</si>
  <si>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</si>
  <si>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</si>
  <si>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</si>
  <si>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</si>
  <si>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</si>
  <si>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</si>
  <si>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</si>
  <si>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</si>
  <si>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</si>
  <si>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</si>
  <si>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</si>
  <si>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</si>
  <si>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</si>
  <si>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</si>
  <si>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</si>
  <si>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</si>
  <si>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</si>
  <si>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</si>
  <si>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</si>
  <si>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</si>
  <si>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</si>
  <si>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</si>
  <si>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</si>
  <si>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</si>
  <si>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</si>
  <si>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</si>
  <si>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</si>
  <si>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</si>
  <si>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</si>
  <si>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</si>
  <si>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</si>
  <si>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</si>
  <si>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</si>
  <si>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</si>
  <si>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</si>
  <si>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</si>
  <si>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</si>
  <si>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</si>
  <si>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</si>
  <si>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</si>
  <si>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</si>
  <si>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</si>
  <si>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</si>
  <si>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</si>
  <si>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</si>
  <si>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</si>
  <si>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</si>
  <si>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</si>
  <si>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</si>
  <si>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</si>
  <si>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</si>
  <si>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</si>
  <si>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</si>
  <si>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</si>
  <si>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</si>
  <si>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</si>
  <si>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</si>
  <si>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</si>
  <si>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</si>
  <si>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</si>
  <si>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</si>
  <si>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</si>
  <si>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</si>
  <si>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</si>
  <si>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</si>
  <si>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</si>
  <si>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</si>
  <si>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</si>
  <si>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</si>
  <si>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</si>
  <si>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</si>
  <si>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</si>
  <si>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</si>
  <si>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</si>
  <si>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</si>
  <si>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</si>
  <si>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</si>
  <si>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</si>
  <si>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</si>
  <si>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</si>
  <si>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</si>
  <si>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</si>
  <si>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</si>
  <si>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</si>
  <si>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</si>
  <si>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</si>
  <si>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</si>
  <si>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</si>
  <si>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</si>
  <si>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</si>
  <si>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</si>
  <si>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</si>
  <si>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</si>
  <si>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</si>
  <si>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</si>
  <si>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</si>
  <si>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</si>
  <si>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</si>
  <si>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</si>
  <si>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</si>
  <si>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</si>
  <si>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</si>
  <si>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</si>
  <si>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</si>
  <si>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</si>
  <si>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</si>
  <si>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</si>
  <si>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</si>
  <si>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</si>
  <si>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</si>
  <si>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</si>
  <si>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</si>
  <si>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</si>
  <si>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</si>
  <si>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</si>
  <si>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</si>
  <si>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</si>
  <si>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</si>
  <si>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</si>
  <si>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</si>
  <si>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</si>
  <si>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</si>
  <si>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</si>
  <si>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</si>
  <si>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</si>
  <si>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</si>
  <si>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</si>
  <si>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</si>
  <si>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</si>
  <si>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</si>
  <si>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</si>
  <si>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</si>
  <si>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</si>
  <si>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</si>
  <si>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</si>
  <si>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</si>
  <si>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</si>
  <si>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</si>
  <si>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</si>
  <si>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</si>
  <si>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</si>
  <si>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</si>
  <si>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</si>
  <si>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</si>
  <si>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</si>
  <si>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</si>
  <si>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</si>
  <si>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</si>
  <si>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</si>
  <si>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</si>
  <si>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</si>
  <si>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</si>
  <si>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</si>
  <si>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</si>
  <si>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</si>
  <si>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</si>
  <si>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</si>
  <si>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</si>
  <si>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</si>
  <si>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</si>
  <si>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</si>
  <si>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</si>
  <si>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</si>
  <si>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</si>
  <si>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</si>
  <si>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</si>
  <si>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</si>
  <si>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</si>
  <si>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</si>
  <si>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</si>
  <si>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</si>
  <si>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</si>
  <si>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</si>
  <si>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</si>
  <si>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</si>
  <si>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</si>
  <si>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</si>
  <si>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</si>
  <si>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</si>
  <si>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</si>
  <si>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</si>
  <si>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</si>
  <si>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</si>
  <si>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</si>
  <si>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</si>
  <si>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</si>
  <si>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</si>
  <si>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</si>
  <si>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</si>
  <si>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</si>
  <si>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</si>
  <si>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</si>
  <si>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</si>
  <si>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</si>
  <si>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</si>
  <si>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</si>
  <si>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</si>
  <si>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</si>
  <si>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</si>
  <si>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</si>
  <si>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</si>
  <si>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</si>
  <si>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</si>
  <si>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</si>
  <si>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</si>
  <si>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</si>
  <si>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</si>
  <si>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</si>
  <si>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</si>
  <si>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</si>
  <si>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</si>
  <si>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</si>
  <si>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</si>
  <si>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</si>
  <si>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</si>
  <si>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</si>
  <si>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</si>
  <si>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</si>
  <si>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</si>
  <si>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</si>
  <si>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</si>
  <si>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</si>
  <si>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</si>
  <si>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</si>
  <si>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</si>
  <si>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</si>
  <si>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</si>
  <si>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</si>
  <si>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</si>
  <si>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</si>
  <si>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</si>
  <si>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</si>
  <si>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</si>
  <si>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</si>
  <si>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</si>
  <si>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</si>
  <si>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</si>
  <si>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</si>
  <si>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</si>
  <si>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</si>
  <si>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</si>
  <si>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</si>
  <si>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</si>
  <si>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</si>
  <si>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</si>
  <si>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</si>
  <si>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</si>
  <si>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</si>
  <si>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</si>
  <si>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</si>
  <si>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</si>
  <si>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</si>
  <si>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</si>
  <si>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</si>
  <si>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</si>
  <si>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</si>
  <si>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</si>
  <si>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</si>
  <si>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</si>
  <si>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</si>
  <si>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</si>
  <si>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</si>
  <si>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</si>
  <si>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</si>
  <si>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</si>
  <si>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</si>
  <si>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</si>
  <si>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</si>
  <si>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</si>
  <si>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</si>
  <si>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</si>
  <si>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</si>
  <si>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</si>
  <si>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</si>
  <si>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</si>
  <si>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</si>
  <si>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</si>
  <si>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</si>
  <si>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</si>
  <si>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</si>
  <si>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</si>
  <si>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</si>
  <si>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</si>
  <si>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</si>
  <si>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</si>
  <si>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</si>
  <si>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</si>
  <si>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</si>
  <si>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</si>
  <si>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</si>
  <si>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</si>
  <si>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</si>
  <si>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</si>
  <si>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</si>
  <si>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</si>
  <si>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</si>
  <si>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</si>
  <si>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</si>
  <si>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</si>
  <si>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</si>
  <si>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</si>
  <si>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</si>
  <si>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</si>
  <si>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</si>
  <si>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</si>
  <si>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</si>
  <si>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</si>
  <si>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</si>
  <si>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</si>
  <si>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</si>
  <si>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</si>
  <si>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</si>
  <si>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</si>
  <si>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</si>
  <si>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</si>
  <si>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</si>
  <si>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</si>
  <si>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</si>
  <si>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</si>
  <si>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</si>
  <si>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</si>
  <si>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</si>
  <si>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</si>
  <si>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</si>
  <si>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</si>
  <si>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</si>
  <si>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</si>
  <si>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</si>
  <si>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</si>
  <si>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</si>
  <si>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</si>
  <si>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</si>
  <si>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</si>
  <si>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</si>
  <si>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</si>
  <si>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</si>
  <si>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</si>
  <si>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</si>
  <si>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</si>
  <si>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</si>
  <si>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</si>
  <si>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</si>
  <si>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</si>
  <si>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</si>
  <si>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</si>
  <si>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</si>
  <si>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</si>
  <si>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</si>
  <si>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</si>
  <si>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</si>
  <si>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</si>
  <si>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</si>
  <si>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</si>
  <si>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</si>
  <si>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</si>
  <si>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</si>
  <si>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</si>
  <si>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</si>
  <si>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</si>
  <si>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</si>
  <si>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</si>
  <si>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</si>
  <si>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</si>
  <si>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</si>
  <si>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</si>
  <si>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</si>
  <si>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</si>
  <si>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</si>
  <si>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</si>
  <si>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</si>
  <si>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</si>
  <si>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</si>
  <si>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</si>
  <si>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</si>
  <si>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</si>
  <si>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</si>
  <si>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</si>
  <si>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</si>
  <si>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</si>
  <si>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</si>
  <si>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</si>
  <si>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</si>
  <si>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</si>
  <si>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</si>
  <si>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</si>
  <si>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</si>
  <si>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</si>
  <si>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</si>
  <si>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</si>
  <si>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</si>
  <si>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</si>
  <si>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</si>
  <si>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</si>
  <si>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</si>
  <si>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</si>
  <si>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</si>
  <si>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</si>
  <si>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</si>
  <si>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</si>
  <si>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</si>
  <si>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</si>
  <si>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</si>
  <si>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</si>
  <si>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</si>
  <si>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</si>
  <si>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</si>
  <si>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</si>
  <si>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</si>
  <si>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</si>
  <si>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</si>
  <si>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</si>
  <si>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</si>
  <si>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</si>
  <si>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</si>
  <si>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</si>
  <si>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</si>
  <si>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</si>
  <si>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</si>
  <si>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</si>
  <si>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</si>
  <si>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</si>
  <si>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</si>
  <si>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</si>
  <si>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</si>
  <si>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</si>
  <si>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</si>
  <si>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</si>
  <si>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</si>
  <si>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</si>
  <si>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</si>
  <si>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</si>
  <si>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</si>
  <si>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</si>
  <si>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</si>
  <si>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</si>
  <si>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</si>
  <si>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</si>
  <si>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</si>
  <si>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</si>
  <si>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</si>
  <si>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</si>
  <si>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</si>
  <si>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</si>
  <si>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</si>
  <si>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</si>
  <si>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</si>
  <si>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</si>
  <si>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</si>
  <si>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</si>
  <si>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</si>
  <si>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</si>
  <si>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</si>
  <si>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</si>
  <si>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</si>
  <si>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</si>
  <si>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</si>
  <si>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</si>
  <si>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</si>
  <si>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</si>
  <si>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</si>
  <si>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</si>
  <si>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</si>
  <si>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</si>
  <si>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</si>
  <si>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</si>
  <si>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</si>
  <si>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</si>
  <si>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</si>
  <si>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</si>
  <si>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</si>
  <si>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</si>
  <si>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</si>
  <si>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</si>
  <si>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</si>
  <si>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</si>
  <si>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</si>
  <si>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</si>
  <si>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</si>
  <si>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</si>
  <si>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</si>
  <si>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</si>
  <si>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</si>
  <si>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</si>
  <si>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</si>
  <si>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</si>
  <si>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</si>
  <si>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</si>
  <si>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</si>
  <si>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</si>
  <si>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</si>
  <si>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</si>
  <si>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</si>
  <si>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</si>
  <si>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</si>
  <si>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</si>
  <si>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</si>
  <si>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</si>
  <si>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</si>
  <si>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</si>
  <si>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</si>
  <si>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</si>
  <si>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</si>
  <si>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</si>
  <si>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</si>
  <si>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</si>
  <si>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</si>
  <si>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</si>
  <si>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</si>
  <si>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</si>
  <si>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</si>
  <si>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</si>
  <si>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</si>
  <si>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</si>
  <si>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</si>
  <si>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</si>
  <si>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</si>
  <si>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</si>
  <si>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</si>
  <si>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</si>
  <si>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</si>
  <si>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</si>
  <si>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</si>
  <si>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</si>
  <si>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</si>
  <si>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</si>
  <si>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</si>
  <si>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</si>
  <si>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</si>
  <si>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</si>
  <si>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</si>
  <si>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</si>
  <si>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</si>
  <si>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</si>
  <si>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</si>
  <si>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</si>
  <si>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</si>
  <si>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</si>
  <si>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</si>
  <si>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</si>
  <si>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</si>
  <si>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</si>
  <si>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</si>
  <si>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</si>
  <si>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</si>
  <si>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</si>
  <si>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</si>
  <si>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</si>
  <si>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</si>
  <si>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</si>
  <si>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</si>
  <si>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</si>
  <si>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</si>
  <si>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</si>
  <si>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</si>
  <si>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</si>
  <si>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</si>
  <si>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</si>
  <si>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</si>
  <si>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</si>
  <si>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</si>
  <si>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</si>
  <si>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</si>
  <si>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</si>
  <si>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</si>
  <si>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</si>
  <si>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</si>
  <si>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</si>
  <si>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</si>
  <si>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</si>
  <si>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</si>
  <si>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</si>
  <si>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</si>
  <si>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</si>
  <si>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</si>
  <si>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</si>
  <si>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</si>
  <si>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</si>
  <si>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</si>
  <si>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</si>
  <si>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</si>
  <si>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</si>
  <si>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</si>
  <si>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</si>
  <si>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</si>
  <si>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</si>
  <si>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</si>
  <si>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</si>
  <si>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</si>
  <si>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</si>
  <si>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</si>
  <si>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</si>
  <si>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</si>
  <si>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</si>
  <si>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</si>
  <si>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</si>
  <si>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</si>
  <si>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</si>
  <si>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</si>
  <si>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</si>
  <si>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</si>
  <si>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</si>
  <si>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</si>
  <si>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</si>
  <si>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</si>
  <si>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</si>
  <si>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</si>
  <si>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</si>
  <si>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</si>
  <si>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</si>
  <si>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</si>
  <si>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</si>
  <si>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</si>
  <si>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</si>
  <si>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</si>
  <si>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</si>
  <si>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</si>
  <si>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</si>
  <si>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</si>
  <si>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</si>
  <si>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</si>
  <si>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</si>
  <si>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</si>
  <si>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</si>
  <si>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</si>
  <si>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</si>
  <si>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</si>
  <si>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</si>
  <si>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</si>
  <si>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</si>
  <si>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</si>
  <si>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</si>
  <si>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</si>
  <si>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</si>
  <si>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</si>
  <si>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</si>
  <si>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</si>
  <si>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</si>
  <si>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</si>
  <si>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</si>
  <si>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</si>
  <si>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</si>
  <si>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</si>
  <si>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</si>
  <si>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</si>
  <si>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</si>
  <si>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</si>
  <si>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</si>
  <si>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</si>
  <si>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</si>
  <si>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</si>
  <si>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</si>
  <si>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</si>
  <si>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</si>
  <si>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</si>
  <si>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</si>
  <si>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</si>
  <si>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</si>
  <si>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</si>
  <si>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</si>
  <si>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</si>
  <si>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</si>
  <si>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</si>
  <si>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</si>
  <si>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</si>
  <si>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</si>
  <si>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</si>
  <si>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</si>
  <si>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</si>
  <si>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</si>
  <si>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</si>
  <si>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</si>
  <si>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</si>
  <si>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</si>
  <si>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</si>
  <si>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</si>
  <si>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</si>
  <si>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</si>
  <si>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</si>
  <si>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</si>
  <si>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</si>
  <si>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</si>
  <si>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</si>
  <si>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</si>
  <si>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</si>
  <si>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</si>
  <si>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</si>
  <si>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</si>
  <si>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</si>
  <si>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</si>
  <si>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</si>
  <si>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</si>
  <si>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</si>
  <si>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</si>
  <si>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</si>
  <si>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</si>
  <si>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</si>
  <si>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</si>
  <si>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</si>
  <si>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</si>
  <si>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</si>
  <si>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</si>
  <si>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</si>
  <si>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</si>
  <si>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</si>
  <si>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</si>
  <si>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</si>
  <si>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</si>
  <si>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</si>
  <si>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</si>
  <si>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</si>
  <si>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</si>
  <si>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</si>
  <si>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</si>
  <si>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</si>
  <si>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</si>
  <si>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</si>
  <si>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</si>
  <si>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</si>
  <si>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</si>
  <si>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</si>
  <si>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</si>
  <si>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</si>
  <si>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</si>
  <si>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</si>
  <si>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</si>
  <si>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</si>
  <si>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</si>
  <si>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</si>
  <si>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</si>
  <si>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</si>
  <si>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</si>
  <si>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</si>
  <si>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</si>
  <si>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</si>
  <si>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</si>
  <si>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</si>
  <si>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</si>
  <si>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</si>
  <si>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</si>
  <si>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</si>
  <si>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</si>
  <si>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</si>
  <si>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</si>
  <si>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</si>
  <si>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</si>
  <si>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</si>
  <si>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</si>
  <si>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</si>
  <si>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</si>
  <si>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</si>
  <si>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</si>
  <si>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</si>
  <si>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</si>
  <si>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</si>
  <si>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</si>
  <si>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</si>
  <si>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</si>
  <si>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</si>
  <si>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</si>
  <si>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</si>
  <si>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</si>
  <si>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</si>
  <si>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</si>
  <si>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</si>
  <si>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</si>
  <si>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</si>
  <si>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</si>
  <si>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</si>
  <si>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</si>
  <si>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</si>
  <si>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</si>
  <si>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</si>
  <si>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</si>
  <si>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</si>
  <si>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</si>
  <si>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</si>
  <si>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</si>
  <si>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</si>
  <si>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</si>
  <si>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</si>
  <si>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</si>
  <si>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</si>
  <si>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</si>
  <si>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</si>
  <si>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</si>
  <si>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</si>
  <si>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</si>
  <si>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</si>
  <si>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</si>
  <si>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</si>
  <si>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</si>
  <si>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</si>
  <si>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</si>
  <si>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</si>
  <si>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</si>
  <si>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</si>
  <si>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</si>
  <si>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</si>
  <si>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</si>
  <si>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</si>
  <si>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</si>
  <si>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</si>
  <si>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</si>
  <si>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</si>
  <si>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</si>
  <si>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</si>
  <si>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</si>
  <si>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</si>
  <si>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</si>
  <si>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</si>
  <si>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</si>
  <si>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</si>
  <si>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</si>
  <si>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</si>
  <si>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</si>
  <si>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</si>
  <si>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</si>
  <si>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</si>
  <si>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</si>
  <si>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</si>
  <si>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</si>
  <si>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</si>
  <si>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</si>
  <si>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</si>
  <si>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</si>
  <si>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</si>
  <si>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</si>
  <si>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</si>
  <si>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</si>
  <si>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</si>
  <si>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</si>
  <si>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</si>
  <si>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</si>
  <si>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</si>
  <si>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</si>
  <si>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</si>
  <si>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</si>
  <si>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</si>
  <si>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</si>
  <si>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</si>
  <si>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</si>
  <si>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</si>
  <si>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</si>
  <si>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</si>
  <si>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</si>
  <si>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</si>
  <si>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</si>
  <si>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</si>
  <si>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</si>
  <si>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</si>
  <si>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</si>
  <si>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</si>
  <si>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</si>
  <si>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</si>
  <si>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</si>
  <si>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</si>
  <si>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</si>
  <si>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</si>
  <si>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</si>
  <si>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</si>
  <si>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</si>
  <si>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</si>
  <si>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</si>
  <si>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</si>
  <si>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</si>
  <si>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</si>
  <si>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</si>
  <si>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</si>
  <si>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</si>
  <si>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</si>
  <si>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</si>
  <si>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</si>
  <si>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</si>
  <si>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</si>
  <si>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</si>
  <si>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</si>
  <si>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</si>
  <si>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</si>
  <si>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</si>
  <si>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</si>
  <si>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</si>
  <si>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</si>
  <si>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</si>
  <si>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</si>
  <si>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</si>
  <si>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</si>
  <si>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</si>
  <si>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</si>
  <si>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</si>
  <si>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</si>
  <si>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</si>
  <si>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</si>
  <si>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</si>
  <si>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</si>
  <si>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</si>
  <si>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</si>
  <si>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</si>
  <si>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</si>
  <si>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</si>
  <si>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</si>
  <si>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</si>
  <si>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</si>
  <si>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</si>
  <si>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</si>
  <si>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</si>
  <si>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</si>
  <si>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</si>
  <si>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</si>
  <si>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</si>
  <si>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</si>
  <si>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</si>
  <si>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</si>
  <si>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</si>
  <si>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</si>
  <si>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</si>
  <si>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</si>
  <si>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</si>
  <si>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</si>
  <si>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</si>
  <si>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</si>
  <si>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</si>
  <si>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</si>
  <si>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</si>
  <si>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</si>
  <si>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</si>
  <si>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</si>
  <si>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</si>
  <si>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</si>
  <si>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</si>
  <si>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</si>
  <si>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</si>
  <si>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</si>
  <si>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</si>
  <si>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</si>
  <si>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</si>
  <si>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</si>
  <si>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</si>
  <si>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</si>
  <si>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</si>
  <si>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</si>
  <si>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</si>
  <si>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</si>
  <si>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</si>
  <si>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</si>
  <si>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</si>
  <si>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</si>
  <si>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</si>
  <si>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</si>
  <si>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</si>
  <si>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</si>
  <si>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</si>
  <si>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</si>
  <si>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</si>
  <si>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</si>
  <si>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</si>
  <si>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</si>
  <si>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</si>
  <si>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</si>
  <si>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</si>
  <si>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</si>
  <si>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</si>
  <si>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</si>
  <si>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</si>
  <si>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</si>
  <si>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</si>
  <si>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</si>
  <si>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</si>
  <si>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</si>
  <si>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</si>
  <si>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</si>
  <si>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</si>
  <si>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</si>
  <si>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</si>
  <si>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</si>
  <si>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</si>
  <si>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</si>
  <si>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</si>
  <si>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</si>
  <si>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</si>
  <si>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</si>
  <si>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</si>
  <si>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</si>
  <si>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</si>
  <si>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</si>
  <si>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</si>
  <si>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</si>
  <si>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</si>
  <si>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</si>
  <si>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</si>
  <si>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</si>
  <si>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</si>
  <si>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</si>
  <si>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</si>
  <si>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</si>
  <si>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</si>
  <si>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</si>
  <si>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</si>
  <si>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</si>
  <si>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</si>
  <si>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</si>
  <si>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</si>
  <si>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</si>
  <si>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</si>
  <si>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</si>
  <si>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</si>
  <si>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</si>
  <si>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</si>
  <si>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</si>
  <si>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</si>
  <si>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</si>
  <si>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</si>
  <si>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</si>
  <si>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</si>
  <si>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</si>
  <si>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</si>
  <si>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</si>
  <si>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</si>
  <si>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</si>
  <si>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</si>
  <si>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</si>
  <si>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</si>
  <si>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</si>
  <si>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</si>
  <si>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</si>
  <si>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</si>
  <si>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</si>
  <si>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</si>
  <si>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</si>
  <si>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</si>
  <si>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</si>
  <si>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</si>
  <si>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</si>
  <si>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</si>
  <si>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</si>
  <si>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</si>
  <si>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</si>
  <si>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</si>
  <si>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</si>
  <si>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</si>
  <si>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</si>
  <si>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</si>
  <si>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</si>
  <si>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</si>
  <si>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</si>
  <si>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</si>
  <si>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</si>
  <si>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</si>
  <si>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</si>
  <si>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</si>
  <si>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</si>
  <si>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</si>
  <si>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</si>
  <si>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</si>
  <si>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</si>
  <si>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</si>
  <si>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</si>
  <si>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</si>
  <si>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</si>
  <si>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</si>
  <si>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</si>
  <si>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</si>
  <si>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</si>
  <si>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</si>
  <si>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</si>
  <si>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</si>
  <si>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</si>
  <si>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</si>
  <si>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</si>
  <si>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</si>
  <si>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</si>
  <si>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</si>
  <si>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</si>
  <si>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</si>
  <si>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</si>
  <si>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</si>
  <si>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</si>
  <si>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</si>
  <si>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</si>
  <si>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</si>
  <si>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</si>
  <si>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</si>
  <si>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</si>
  <si>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</si>
  <si>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</si>
  <si>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</si>
  <si>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</si>
  <si>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</si>
  <si>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</si>
  <si>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</si>
  <si>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</si>
  <si>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</si>
  <si>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</si>
  <si>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</si>
  <si>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</si>
  <si>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</si>
  <si>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</si>
  <si>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</si>
  <si>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</si>
  <si>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</si>
  <si>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</si>
  <si>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</si>
  <si>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</si>
  <si>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</si>
  <si>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</si>
  <si>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</si>
  <si>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</si>
  <si>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</si>
  <si>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</si>
  <si>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</si>
  <si>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</si>
  <si>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</si>
  <si>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</si>
  <si>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</si>
  <si>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</si>
  <si>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</si>
  <si>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</si>
  <si>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</si>
  <si>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</si>
  <si>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</si>
  <si>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</si>
  <si>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</si>
  <si>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</si>
  <si>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</si>
  <si>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</si>
  <si>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</si>
  <si>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</si>
  <si>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</si>
  <si>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</si>
  <si>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</si>
  <si>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</si>
  <si>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</si>
  <si>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</si>
  <si>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</si>
  <si>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</si>
  <si>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</si>
  <si>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</si>
  <si>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</si>
  <si>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</si>
  <si>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</si>
  <si>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</si>
  <si>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</si>
  <si>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</si>
  <si>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</si>
  <si>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</si>
  <si>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</si>
  <si>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</si>
  <si>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</si>
  <si>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</si>
  <si>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</si>
  <si>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</si>
  <si>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</si>
  <si>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</si>
  <si>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</si>
  <si>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</si>
  <si>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</si>
  <si>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</si>
  <si>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</si>
  <si>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</si>
  <si>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</si>
  <si>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</si>
  <si>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</si>
  <si>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</si>
  <si>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</si>
  <si>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</si>
  <si>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</si>
  <si>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</si>
  <si>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</si>
  <si>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</si>
  <si>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</si>
  <si>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</si>
  <si>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</si>
  <si>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</si>
  <si>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</si>
  <si>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</si>
  <si>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</si>
  <si>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</si>
  <si>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</si>
  <si>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</si>
  <si>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</si>
  <si>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</si>
  <si>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</si>
  <si>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</si>
  <si>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</si>
  <si>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</si>
  <si>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</si>
  <si>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</si>
  <si>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</si>
  <si>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</si>
  <si>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</si>
  <si>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</si>
  <si>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</si>
  <si>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</si>
  <si>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</si>
  <si>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</si>
  <si>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</si>
  <si>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</si>
  <si>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</si>
  <si>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</si>
  <si>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</si>
  <si>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</si>
  <si>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</si>
  <si>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</si>
  <si>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</si>
  <si>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</si>
  <si>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</si>
  <si>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</si>
  <si>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</si>
  <si>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</si>
  <si>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</si>
  <si>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</si>
  <si>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</si>
  <si>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</si>
  <si>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</si>
  <si>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</si>
  <si>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</si>
  <si>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</si>
  <si>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</si>
  <si>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</si>
  <si>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</si>
  <si>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</si>
  <si>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</si>
  <si>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</si>
  <si>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</si>
  <si>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</si>
  <si>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</si>
  <si>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</si>
  <si>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</si>
  <si>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</si>
  <si>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</si>
  <si>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</si>
  <si>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</si>
  <si>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</si>
  <si>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</si>
  <si>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</si>
  <si>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</si>
  <si>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</si>
  <si>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</si>
  <si>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</si>
  <si>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</si>
  <si>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</si>
  <si>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</si>
  <si>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</si>
  <si>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</si>
  <si>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</si>
  <si>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</si>
  <si>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</si>
  <si>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</si>
  <si>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</si>
  <si>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</si>
  <si>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</si>
  <si>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</si>
  <si>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</si>
  <si>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</si>
  <si>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</si>
  <si>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</si>
  <si>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</si>
  <si>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</si>
  <si>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</si>
  <si>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</si>
  <si>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</si>
  <si>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</si>
  <si>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</si>
  <si>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</si>
  <si>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</si>
  <si>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</si>
  <si>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</si>
  <si>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</si>
  <si>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</si>
  <si>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</si>
  <si>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</si>
  <si>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</si>
  <si>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</si>
  <si>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</si>
  <si>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</si>
  <si>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</si>
  <si>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</si>
  <si>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</si>
  <si>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</si>
  <si>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</si>
  <si>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</si>
  <si>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</si>
  <si>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</si>
  <si>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</si>
  <si>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</si>
  <si>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</si>
  <si>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</si>
  <si>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</si>
  <si>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</si>
  <si>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</si>
  <si>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</si>
  <si>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</si>
  <si>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</si>
  <si>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</si>
  <si>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</si>
  <si>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</si>
  <si>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</si>
  <si>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</si>
  <si>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</si>
  <si>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</si>
  <si>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</si>
  <si>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</si>
  <si>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</si>
  <si>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</si>
  <si>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</si>
  <si>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</si>
  <si>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</si>
  <si>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</si>
  <si>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</si>
  <si>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</si>
  <si>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</si>
  <si>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</si>
  <si>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</si>
  <si>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</si>
  <si>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</si>
  <si>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</si>
  <si>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</si>
  <si>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</si>
  <si>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</si>
  <si>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</si>
  <si>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</si>
  <si>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</si>
  <si>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</si>
  <si>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</si>
  <si>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</si>
  <si>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</si>
  <si>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</si>
  <si>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</si>
  <si>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</si>
  <si>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</si>
  <si>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</si>
  <si>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</si>
  <si>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</si>
  <si>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</si>
  <si>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</si>
  <si>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</si>
  <si>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</si>
  <si>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</si>
  <si>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</si>
  <si>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</si>
  <si>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</si>
  <si>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</si>
  <si>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</si>
  <si>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</si>
  <si>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</si>
  <si>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</si>
  <si>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</si>
  <si>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</si>
  <si>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</si>
  <si>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</si>
  <si>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</si>
  <si>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</si>
  <si>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</si>
  <si>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</si>
  <si>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</si>
  <si>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</si>
  <si>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</si>
  <si>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</si>
  <si>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</si>
  <si>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</si>
  <si>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</si>
  <si>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</si>
  <si>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</si>
  <si>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</si>
  <si>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</si>
  <si>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</si>
  <si>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</si>
  <si>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</si>
  <si>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</si>
  <si>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</si>
  <si>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</si>
  <si>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</si>
  <si>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</si>
  <si>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</si>
  <si>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</si>
  <si>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</si>
  <si>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</si>
  <si>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</si>
  <si>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</si>
  <si>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</si>
  <si>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</si>
  <si>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</si>
  <si>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</si>
  <si>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</si>
  <si>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</si>
  <si>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</si>
  <si>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</si>
  <si>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</si>
  <si>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</si>
  <si>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</si>
  <si>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</si>
  <si>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</si>
  <si>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</si>
  <si>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</si>
  <si>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</si>
  <si>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</si>
  <si>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</si>
  <si>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</si>
  <si>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</si>
  <si>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</si>
  <si>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</si>
  <si>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</si>
  <si>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</si>
  <si>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</si>
  <si>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</si>
  <si>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</si>
  <si>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</si>
  <si>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</si>
  <si>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</si>
  <si>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</si>
  <si>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</si>
  <si>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</si>
  <si>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</si>
  <si>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</si>
  <si>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</si>
  <si>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</si>
  <si>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</si>
  <si>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</si>
  <si>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</si>
  <si>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</si>
  <si>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</si>
  <si>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</si>
  <si>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</si>
  <si>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</si>
  <si>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</si>
  <si>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</si>
  <si>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</si>
  <si>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</si>
  <si>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</si>
  <si>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</si>
  <si>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</si>
  <si>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</si>
  <si>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</si>
  <si>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</si>
  <si>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</si>
  <si>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</si>
  <si>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</si>
  <si>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</si>
  <si>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</si>
  <si>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</si>
  <si>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</si>
  <si>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</si>
  <si>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</si>
  <si>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</si>
  <si>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</si>
  <si>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</si>
  <si>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</si>
  <si>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</si>
  <si>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</si>
  <si>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</si>
  <si>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</si>
  <si>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</si>
  <si>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</si>
  <si>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</si>
  <si>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</si>
  <si>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</si>
  <si>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</si>
  <si>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</si>
  <si>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</si>
  <si>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</si>
  <si>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</si>
  <si>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</si>
  <si>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</si>
  <si>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</si>
  <si>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</si>
  <si>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</si>
  <si>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</si>
  <si>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</si>
  <si>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</si>
  <si>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</si>
  <si>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</si>
  <si>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</si>
  <si>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</si>
  <si>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</si>
  <si>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</si>
  <si>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</si>
  <si>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</si>
  <si>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</si>
  <si>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</si>
  <si>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</si>
  <si>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</si>
  <si>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</si>
  <si>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</si>
  <si>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</si>
  <si>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</si>
  <si>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</si>
  <si>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</si>
  <si>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</si>
  <si>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</si>
  <si>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</si>
  <si>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</si>
  <si>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</si>
  <si>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</si>
  <si>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</si>
  <si>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</si>
  <si>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</si>
  <si>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</si>
  <si>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</si>
  <si>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</si>
  <si>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</si>
  <si>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</si>
  <si>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</si>
  <si>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</si>
  <si>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</si>
  <si>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</si>
  <si>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</si>
  <si>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</si>
  <si>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</si>
  <si>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</si>
  <si>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</si>
  <si>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</si>
  <si>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</si>
  <si>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</si>
  <si>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</si>
  <si>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</si>
  <si>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</si>
  <si>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</si>
  <si>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</si>
  <si>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</si>
  <si>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</si>
  <si>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</si>
  <si>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</si>
  <si>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</si>
  <si>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</si>
  <si>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</si>
  <si>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</si>
  <si>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</si>
  <si>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</si>
  <si>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</si>
  <si>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</si>
  <si>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</si>
  <si>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</si>
  <si>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</si>
  <si>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</si>
  <si>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</si>
  <si>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</si>
  <si>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</si>
  <si>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</si>
  <si>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</si>
  <si>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</si>
  <si>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</si>
  <si>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</si>
  <si>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</si>
  <si>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</si>
  <si>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</si>
  <si>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</si>
  <si>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</si>
  <si>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</si>
  <si>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</si>
  <si>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</si>
  <si>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</si>
  <si>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</si>
  <si>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</si>
  <si>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</si>
  <si>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</si>
  <si>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</si>
  <si>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</si>
  <si>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</si>
  <si>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</si>
  <si>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</si>
  <si>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</si>
  <si>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</si>
  <si>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</si>
  <si>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</si>
  <si>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</si>
  <si>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</si>
  <si>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</si>
  <si>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</si>
  <si>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</si>
  <si>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</si>
  <si>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</si>
  <si>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</si>
  <si>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</si>
  <si>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</si>
  <si>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</si>
  <si>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</si>
  <si>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</si>
  <si>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</si>
  <si>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</si>
  <si>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</si>
  <si>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</si>
  <si>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</si>
  <si>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</si>
  <si>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</si>
  <si>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</si>
  <si>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</si>
  <si>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</si>
  <si>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</si>
  <si>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</si>
  <si>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</si>
  <si>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</si>
  <si>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</si>
  <si>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</si>
  <si>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</si>
  <si>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</si>
  <si>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</si>
  <si>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</si>
  <si>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</si>
  <si>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</si>
  <si>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</si>
  <si>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</si>
  <si>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</si>
  <si>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</si>
  <si>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</si>
  <si>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</si>
  <si>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</si>
  <si>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</si>
  <si>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</si>
  <si>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</si>
  <si>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</si>
  <si>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</si>
  <si>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</si>
  <si>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</si>
  <si>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</si>
  <si>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</si>
  <si>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</si>
  <si>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</si>
  <si>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</si>
  <si>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</si>
  <si>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</si>
  <si>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</si>
  <si>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</si>
  <si>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</si>
  <si>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</si>
  <si>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</si>
  <si>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</si>
  <si>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</si>
  <si>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</si>
  <si>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</si>
  <si>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</si>
  <si>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</si>
  <si>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</si>
  <si>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</si>
  <si>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</si>
  <si>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</si>
  <si>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</si>
  <si>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</si>
  <si>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</si>
  <si>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</si>
  <si>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</si>
  <si>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</si>
  <si>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</si>
  <si>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</si>
  <si>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</si>
  <si>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</si>
  <si>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</si>
  <si>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</si>
  <si>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</si>
  <si>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</si>
  <si>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</si>
  <si>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</si>
  <si>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</si>
  <si>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</si>
  <si>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</si>
  <si>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</si>
  <si>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</si>
  <si>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</si>
  <si>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</si>
  <si>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</si>
  <si>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</si>
  <si>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</si>
  <si>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</si>
  <si>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</si>
  <si>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</si>
  <si>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</si>
  <si>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</si>
  <si>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</si>
  <si>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</si>
  <si>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</si>
  <si>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</si>
  <si>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</si>
  <si>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</si>
  <si>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</si>
  <si>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</si>
  <si>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</si>
  <si>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</si>
  <si>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</si>
  <si>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</si>
  <si>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</si>
  <si>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</si>
  <si>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</si>
  <si>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</si>
  <si>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</si>
  <si>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</si>
  <si>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</si>
  <si>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</si>
  <si>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</si>
  <si>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</si>
  <si>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</si>
  <si>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</si>
  <si>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</si>
  <si>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</si>
  <si>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</si>
  <si>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</si>
  <si>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</si>
  <si>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</si>
  <si>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</si>
  <si>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</si>
  <si>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</si>
  <si>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</si>
  <si>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</si>
  <si>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</si>
  <si>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</si>
  <si>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</si>
  <si>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</si>
  <si>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</si>
  <si>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</si>
  <si>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</si>
  <si>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</si>
  <si>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</si>
  <si>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</si>
  <si>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</si>
  <si>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</si>
  <si>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</si>
  <si>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</si>
  <si>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</si>
  <si>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</si>
  <si>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</si>
  <si>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</si>
  <si>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</si>
  <si>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</si>
  <si>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</si>
  <si>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</si>
  <si>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</si>
  <si>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</si>
  <si>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</si>
  <si>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</si>
  <si>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</si>
  <si>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</si>
  <si>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</si>
  <si>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</si>
  <si>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</si>
  <si>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</si>
  <si>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</si>
  <si>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</si>
  <si>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</si>
  <si>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</si>
  <si>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</si>
  <si>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</si>
  <si>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</si>
  <si>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</si>
  <si>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</si>
  <si>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</si>
  <si>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</si>
  <si>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</si>
  <si>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</si>
  <si>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</si>
  <si>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</si>
  <si>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</si>
  <si>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</si>
  <si>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</si>
  <si>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</si>
  <si>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</si>
  <si>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</si>
  <si>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</si>
  <si>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</si>
  <si>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</si>
  <si>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</si>
  <si>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</si>
  <si>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</si>
  <si>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</si>
  <si>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</si>
  <si>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</si>
  <si>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</si>
  <si>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</si>
  <si>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</si>
  <si>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</si>
  <si>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</si>
  <si>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</si>
  <si>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</si>
  <si>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</si>
  <si>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</si>
  <si>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</si>
  <si>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</si>
  <si>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</si>
  <si>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</si>
  <si>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</si>
  <si>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</si>
  <si>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</si>
  <si>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</si>
  <si>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</si>
  <si>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</si>
  <si>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</si>
  <si>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</si>
  <si>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</si>
  <si>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</si>
  <si>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</si>
  <si>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</si>
  <si>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</si>
  <si>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</si>
  <si>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</si>
  <si>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</si>
  <si>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</si>
  <si>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</si>
  <si>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</si>
  <si>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</si>
  <si>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</si>
  <si>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</si>
  <si>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</si>
  <si>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</si>
  <si>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</si>
  <si>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</si>
  <si>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</si>
  <si>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</si>
  <si>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</si>
  <si>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</si>
  <si>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</si>
  <si>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</si>
  <si>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</si>
  <si>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</si>
  <si>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</si>
  <si>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</si>
  <si>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</si>
  <si>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</si>
  <si>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</si>
  <si>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</si>
  <si>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</si>
  <si>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</si>
  <si>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</si>
  <si>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</si>
  <si>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</si>
  <si>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</si>
  <si>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</si>
  <si>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</si>
  <si>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</si>
  <si>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</si>
  <si>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</si>
  <si>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</si>
  <si>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</si>
  <si>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</si>
  <si>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</si>
  <si>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</si>
  <si>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</si>
  <si>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</si>
  <si>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</si>
  <si>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</si>
  <si>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</si>
  <si>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</si>
  <si>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</si>
  <si>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</si>
  <si>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</si>
  <si>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</si>
  <si>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</si>
  <si>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</si>
  <si>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</si>
  <si>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</si>
  <si>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</si>
  <si>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</si>
  <si>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</si>
  <si>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</si>
  <si>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</si>
  <si>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</si>
  <si>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</si>
  <si>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</si>
  <si>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</si>
  <si>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</si>
  <si>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</si>
  <si>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</si>
  <si>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</si>
  <si>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</si>
  <si>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</si>
  <si>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</si>
  <si>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</si>
  <si>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</si>
  <si>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</si>
  <si>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</si>
  <si>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</si>
  <si>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</si>
  <si>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</si>
  <si>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</si>
  <si>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</si>
  <si>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</si>
  <si>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</si>
  <si>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</si>
  <si>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</si>
  <si>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</si>
  <si>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</si>
  <si>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</si>
  <si>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</si>
  <si>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</si>
  <si>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</si>
  <si>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</si>
  <si>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</si>
  <si>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</si>
  <si>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</si>
  <si>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</si>
  <si>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</si>
  <si>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</si>
  <si>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</si>
  <si>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</si>
  <si>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</si>
  <si>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</si>
  <si>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</si>
  <si>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</si>
  <si>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</si>
  <si>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</si>
  <si>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</si>
  <si>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</si>
  <si>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</si>
  <si>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</si>
  <si>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</si>
  <si>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</si>
  <si>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</si>
  <si>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</si>
  <si>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</si>
  <si>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</si>
  <si>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</si>
  <si>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</si>
  <si>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</si>
  <si>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</si>
  <si>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</si>
  <si>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</si>
  <si>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</si>
  <si>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</si>
  <si>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</si>
  <si>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</si>
  <si>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</si>
  <si>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</si>
  <si>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</si>
  <si>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</si>
  <si>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</si>
  <si>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</si>
  <si>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</si>
  <si>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</si>
  <si>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</si>
  <si>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</si>
  <si>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</si>
  <si>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</si>
  <si>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</si>
  <si>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</si>
  <si>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</si>
  <si>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</si>
  <si>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</si>
  <si>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</si>
  <si>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</si>
  <si>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</si>
  <si>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</si>
  <si>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</si>
  <si>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</si>
  <si>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</si>
  <si>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</si>
  <si>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</si>
  <si>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</si>
  <si>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</si>
  <si>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</si>
  <si>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</si>
  <si>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</si>
  <si>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</si>
  <si>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</si>
  <si>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</si>
  <si>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</si>
  <si>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</si>
  <si>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</si>
  <si>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</si>
  <si>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</si>
  <si>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</si>
  <si>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</si>
  <si>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</si>
  <si>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</si>
  <si>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</si>
  <si>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</si>
  <si>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</si>
  <si>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</si>
  <si>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</si>
  <si>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</si>
  <si>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</si>
  <si>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</si>
  <si>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</si>
  <si>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</si>
  <si>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</si>
  <si>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</si>
  <si>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</si>
  <si>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</si>
  <si>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</si>
  <si>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</si>
  <si>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</si>
  <si>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</si>
  <si>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</si>
  <si>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</si>
  <si>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</si>
  <si>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</si>
  <si>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</si>
  <si>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</si>
  <si>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</si>
  <si>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</si>
  <si>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</si>
  <si>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</si>
  <si>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</si>
  <si>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</si>
  <si>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</si>
  <si>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</si>
  <si>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</si>
  <si>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</si>
  <si>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</si>
  <si>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</si>
  <si>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</si>
  <si>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</si>
  <si>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</si>
  <si>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</si>
  <si>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</si>
  <si>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</si>
  <si>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</si>
  <si>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</si>
  <si>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</si>
  <si>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</si>
  <si>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</si>
  <si>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</si>
  <si>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</si>
  <si>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</si>
  <si>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</si>
  <si>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</si>
  <si>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</si>
  <si>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</si>
  <si>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</si>
  <si>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</si>
  <si>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</si>
  <si>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</si>
  <si>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</si>
  <si>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</si>
  <si>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</si>
  <si>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</si>
  <si>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</si>
  <si>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</si>
  <si>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</si>
  <si>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</si>
  <si>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</si>
  <si>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</si>
  <si>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</si>
  <si>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</si>
  <si>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</si>
  <si>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</si>
  <si>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</si>
  <si>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</si>
  <si>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</si>
  <si>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</si>
  <si>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</si>
  <si>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</si>
  <si>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</si>
  <si>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</si>
  <si>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</si>
  <si>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</si>
  <si>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</si>
  <si>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</si>
  <si>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</si>
  <si>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</si>
  <si>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</si>
  <si>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</si>
  <si>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</si>
  <si>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</si>
  <si>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</si>
  <si>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</si>
  <si>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</si>
  <si>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</si>
  <si>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</si>
  <si>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</si>
  <si>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</si>
  <si>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</si>
  <si>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</si>
  <si>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</si>
  <si>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</si>
  <si>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</si>
  <si>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</si>
  <si>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</si>
  <si>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</si>
  <si>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</si>
  <si>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</si>
  <si>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</si>
  <si>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</si>
  <si>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</si>
  <si>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</si>
  <si>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</si>
  <si>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</si>
  <si>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</si>
  <si>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</si>
  <si>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</si>
  <si>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</si>
  <si>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</si>
  <si>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</si>
  <si>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</si>
  <si>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</si>
  <si>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</si>
  <si>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</si>
  <si>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</si>
  <si>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</si>
  <si>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</si>
  <si>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</si>
  <si>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</si>
  <si>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</si>
  <si>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</si>
  <si>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</si>
  <si>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</si>
  <si>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</si>
  <si>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</si>
  <si>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</si>
  <si>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</si>
  <si>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</si>
  <si>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</si>
  <si>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</si>
  <si>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</si>
  <si>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</si>
  <si>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</si>
  <si>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</si>
  <si>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</si>
  <si>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</si>
  <si>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</si>
  <si>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</si>
  <si>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</si>
  <si>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</si>
  <si>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</si>
  <si>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</si>
  <si>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</si>
  <si>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</si>
  <si>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</si>
  <si>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</si>
  <si>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</si>
  <si>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</si>
  <si>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</si>
  <si>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</si>
  <si>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</si>
  <si>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</si>
  <si>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</si>
  <si>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</si>
  <si>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</si>
  <si>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</si>
  <si>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</si>
  <si>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</si>
  <si>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</si>
  <si>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</si>
  <si>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</si>
  <si>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</si>
  <si>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</si>
  <si>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</si>
  <si>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</si>
  <si>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</si>
  <si>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</si>
  <si>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</si>
  <si>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</si>
  <si>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</si>
  <si>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</si>
  <si>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</si>
  <si>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</si>
  <si>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</si>
  <si>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</si>
  <si>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</si>
  <si>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</si>
  <si>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</si>
  <si>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</si>
  <si>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</si>
  <si>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</si>
  <si>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</si>
  <si>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</si>
  <si>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</si>
  <si>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</si>
  <si>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</si>
  <si>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</si>
  <si>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</si>
  <si>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</si>
  <si>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</si>
  <si>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</si>
  <si>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</si>
  <si>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</si>
  <si>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</si>
  <si>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</si>
  <si>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</si>
  <si>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</si>
  <si>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</si>
  <si>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</si>
  <si>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</si>
  <si>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</si>
  <si>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</si>
  <si>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</si>
  <si>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</si>
  <si>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</si>
  <si>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</si>
  <si>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</si>
  <si>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</si>
  <si>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</si>
  <si>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</si>
  <si>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</si>
  <si>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</si>
  <si>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</si>
  <si>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</si>
  <si>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</si>
  <si>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</si>
  <si>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</si>
  <si>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</si>
  <si>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</si>
  <si>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</si>
  <si>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</si>
  <si>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</si>
  <si>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</si>
  <si>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</si>
  <si>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</si>
  <si>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</si>
  <si>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</si>
  <si>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</si>
  <si>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</si>
  <si>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</si>
  <si>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</si>
  <si>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</si>
  <si>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</si>
  <si>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</si>
  <si>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</si>
  <si>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</si>
  <si>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</si>
  <si>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</si>
  <si>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</si>
  <si>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</si>
  <si>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</si>
  <si>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</si>
  <si>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</si>
  <si>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</si>
  <si>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</si>
  <si>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</si>
  <si>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</si>
  <si>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</si>
  <si>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</si>
  <si>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</si>
  <si>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</si>
  <si>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</si>
  <si>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</si>
  <si>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</si>
  <si>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</si>
  <si>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</si>
  <si>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</si>
  <si>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</si>
  <si>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</si>
  <si>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</si>
  <si>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</si>
  <si>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</si>
  <si>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</si>
  <si>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</si>
  <si>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</si>
  <si>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</si>
  <si>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</si>
  <si>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</si>
  <si>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</si>
  <si>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</si>
  <si>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</si>
  <si>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</si>
  <si>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</si>
  <si>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</si>
  <si>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</si>
  <si>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</si>
  <si>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</si>
  <si>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</si>
  <si>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</si>
  <si>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</si>
  <si>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</si>
  <si>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</si>
  <si>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</si>
  <si>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</si>
  <si>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</si>
  <si>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</si>
  <si>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</si>
  <si>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</si>
  <si>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</si>
  <si>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</si>
  <si>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</si>
  <si>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</si>
  <si>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</si>
  <si>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</si>
  <si>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</si>
  <si>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</si>
  <si>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</si>
  <si>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</si>
  <si>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</si>
  <si>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</si>
  <si>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</si>
  <si>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</si>
  <si>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</si>
  <si>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</si>
  <si>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</si>
  <si>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</si>
  <si>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</si>
  <si>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</si>
  <si>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</si>
  <si>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</si>
  <si>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</si>
  <si>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</si>
  <si>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</si>
  <si>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</si>
  <si>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</si>
  <si>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</si>
  <si>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</si>
  <si>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</si>
  <si>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</si>
  <si>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</si>
  <si>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</si>
  <si>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</si>
  <si>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</si>
  <si>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</si>
  <si>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</si>
  <si>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</si>
  <si>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</si>
  <si>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</si>
  <si>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</si>
  <si>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</si>
  <si>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</si>
  <si>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</si>
  <si>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</si>
  <si>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</si>
  <si>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</si>
  <si>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</si>
  <si>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</si>
  <si>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</si>
  <si>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</si>
  <si>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</si>
  <si>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</si>
  <si>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</si>
  <si>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</si>
  <si>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</si>
  <si>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</si>
  <si>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</si>
  <si>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</si>
  <si>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</si>
  <si>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</si>
  <si>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</si>
  <si>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</si>
  <si>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</si>
  <si>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</si>
  <si>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</si>
  <si>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</si>
  <si>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</si>
  <si>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</si>
  <si>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</si>
  <si>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</si>
  <si>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</si>
  <si>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</si>
  <si>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</si>
  <si>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</si>
  <si>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</si>
  <si>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</si>
  <si>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</si>
  <si>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</si>
  <si>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</si>
  <si>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</si>
  <si>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</si>
  <si>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</si>
  <si>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</si>
  <si>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</si>
  <si>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</si>
  <si>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</si>
  <si>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</si>
  <si>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</si>
  <si>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</si>
  <si>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</si>
  <si>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</si>
  <si>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</si>
  <si>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</si>
  <si>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</si>
  <si>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</si>
  <si>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</si>
  <si>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</si>
  <si>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</si>
  <si>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</si>
  <si>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</si>
  <si>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</si>
  <si>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</si>
  <si>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</si>
  <si>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</si>
  <si>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</si>
  <si>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</si>
  <si>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</si>
  <si>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</si>
  <si>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</si>
  <si>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</si>
  <si>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</si>
  <si>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</si>
  <si>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</si>
  <si>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</si>
  <si>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</si>
  <si>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</si>
  <si>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</si>
  <si>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</si>
  <si>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</si>
  <si>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</si>
  <si>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</si>
  <si>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</si>
  <si>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</si>
  <si>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</si>
  <si>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</si>
  <si>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</si>
  <si>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</si>
  <si>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</si>
  <si>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</si>
  <si>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</si>
  <si>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</si>
  <si>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</si>
  <si>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</si>
  <si>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</si>
  <si>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</si>
  <si>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</si>
  <si>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</si>
  <si>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</si>
  <si>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</si>
  <si>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</si>
  <si>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</si>
  <si>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</si>
  <si>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</si>
  <si>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</si>
  <si>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</si>
  <si>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</si>
  <si>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</si>
  <si>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</si>
  <si>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</si>
  <si>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</si>
  <si>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</si>
  <si>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</si>
  <si>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</si>
  <si>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</si>
  <si>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</si>
  <si>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</si>
  <si>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</si>
  <si>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</si>
  <si>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</si>
  <si>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</si>
  <si>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</si>
  <si>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</si>
  <si>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</si>
  <si>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</si>
  <si>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</si>
  <si>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</si>
  <si>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</si>
  <si>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</si>
  <si>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</si>
  <si>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</si>
  <si>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</si>
  <si>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</si>
  <si>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</si>
  <si>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</si>
  <si>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</si>
  <si>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</si>
  <si>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</si>
  <si>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</si>
  <si>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</si>
  <si>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</si>
  <si>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</si>
  <si>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</si>
  <si>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</si>
  <si>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</si>
  <si>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</si>
  <si>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</si>
  <si>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</si>
  <si>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</si>
  <si>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</si>
  <si>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</si>
  <si>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</si>
  <si>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</si>
  <si>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</si>
  <si>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</si>
  <si>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</si>
  <si>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</si>
  <si>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</si>
  <si>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</si>
  <si>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</si>
  <si>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</si>
  <si>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</si>
  <si>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</si>
  <si>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</si>
  <si>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</si>
  <si>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</si>
  <si>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</si>
  <si>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</si>
  <si>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</si>
  <si>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</si>
  <si>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</si>
  <si>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</si>
  <si>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</si>
  <si>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</si>
  <si>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</si>
  <si>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</si>
  <si>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</si>
  <si>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</si>
  <si>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</si>
  <si>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</si>
  <si>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</si>
  <si>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</si>
  <si>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</si>
  <si>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</si>
  <si>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</si>
  <si>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</si>
  <si>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</si>
  <si>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</si>
  <si>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</si>
  <si>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</si>
  <si>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</si>
  <si>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</si>
  <si>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</si>
  <si>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</si>
  <si>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</si>
  <si>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</si>
  <si>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</si>
  <si>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</si>
  <si>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</si>
  <si>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</si>
  <si>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</si>
  <si>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</si>
  <si>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</si>
  <si>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</si>
  <si>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</si>
  <si>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</si>
  <si>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</si>
  <si>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</si>
  <si>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</si>
  <si>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</si>
  <si>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</si>
  <si>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</si>
  <si>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</si>
  <si>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</si>
  <si>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</si>
  <si>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</si>
  <si>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</si>
  <si>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</si>
  <si>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</si>
  <si>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</si>
  <si>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</si>
  <si>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</si>
  <si>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</si>
  <si>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</si>
  <si>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</si>
  <si>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</si>
  <si>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</si>
  <si>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</si>
  <si>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</si>
  <si>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</si>
  <si>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</si>
  <si>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</si>
  <si>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</si>
  <si>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</si>
  <si>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</si>
  <si>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</si>
  <si>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</si>
  <si>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</si>
  <si>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</si>
  <si>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</si>
  <si>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</si>
  <si>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</si>
  <si>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</si>
  <si>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</si>
  <si>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</si>
  <si>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</si>
  <si>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</si>
  <si>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</si>
  <si>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</si>
  <si>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</si>
  <si>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</si>
  <si>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</si>
  <si>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</si>
  <si>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</si>
  <si>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</si>
  <si>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</si>
  <si>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</si>
  <si>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</si>
  <si>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</si>
  <si>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</si>
  <si>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</si>
  <si>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</si>
  <si>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</si>
  <si>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</si>
  <si>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</si>
  <si>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</si>
  <si>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</si>
  <si>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</si>
  <si>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</si>
  <si>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</si>
  <si>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</si>
  <si>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</si>
  <si>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</si>
  <si>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</si>
  <si>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</si>
  <si>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</si>
  <si>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</si>
  <si>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</si>
  <si>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</si>
  <si>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</si>
  <si>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</si>
  <si>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</si>
  <si>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</si>
  <si>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</si>
  <si>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</si>
  <si>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</si>
  <si>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</si>
  <si>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</si>
  <si>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</si>
  <si>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</si>
  <si>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</si>
  <si>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</si>
  <si>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</si>
  <si>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</si>
  <si>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</si>
  <si>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</si>
  <si>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</si>
  <si>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</si>
  <si>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</si>
  <si>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</si>
  <si>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</si>
  <si>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</si>
  <si>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</si>
  <si>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</si>
  <si>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</si>
  <si>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</si>
  <si>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</si>
  <si>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</si>
  <si>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</si>
  <si>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</si>
  <si>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</si>
  <si>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</si>
  <si>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</si>
  <si>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</si>
  <si>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</si>
  <si>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</si>
  <si>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</si>
  <si>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</si>
  <si>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</si>
  <si>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</si>
  <si>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</si>
  <si>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</si>
  <si>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</si>
  <si>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</si>
  <si>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</si>
  <si>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</si>
  <si>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</si>
  <si>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</si>
  <si>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</si>
  <si>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</si>
  <si>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</si>
  <si>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</si>
  <si>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</si>
  <si>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</si>
  <si>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</si>
  <si>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</si>
  <si>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</si>
  <si>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</si>
  <si>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</si>
  <si>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</si>
  <si>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</si>
  <si>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</si>
  <si>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</si>
  <si>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</si>
  <si>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</si>
  <si>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</si>
  <si>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</si>
  <si>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</si>
  <si>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</si>
  <si>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</si>
  <si>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</si>
  <si>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</si>
  <si>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</si>
  <si>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</si>
  <si>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</si>
  <si>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</si>
  <si>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</si>
  <si>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</si>
  <si>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</si>
  <si>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</si>
  <si>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</si>
  <si>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</si>
  <si>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</si>
  <si>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</si>
  <si>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</si>
  <si>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</si>
  <si>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</si>
  <si>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</si>
  <si>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</si>
  <si>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</si>
  <si>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</si>
  <si>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</si>
  <si>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</si>
  <si>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</si>
  <si>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</si>
  <si>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</si>
  <si>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</si>
  <si>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</si>
  <si>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</si>
  <si>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</si>
  <si>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</si>
  <si>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</si>
  <si>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</si>
  <si>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</si>
  <si>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</si>
  <si>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</si>
  <si>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</si>
  <si>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</si>
  <si>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</si>
  <si>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</si>
  <si>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</si>
  <si>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</si>
  <si>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</si>
  <si>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</si>
  <si>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</si>
  <si>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</si>
  <si>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</si>
  <si>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</si>
  <si>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</si>
  <si>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</si>
  <si>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</si>
  <si>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</si>
  <si>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</si>
  <si>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</si>
  <si>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</si>
  <si>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</si>
  <si>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</si>
  <si>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</si>
  <si>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</si>
  <si>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</si>
  <si>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</si>
  <si>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</si>
  <si>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</si>
  <si>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</si>
  <si>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</si>
  <si>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</si>
  <si>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</si>
  <si>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</si>
  <si>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</si>
  <si>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</si>
  <si>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</si>
  <si>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</si>
  <si>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</si>
  <si>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</si>
  <si>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</si>
  <si>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</si>
  <si>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</si>
  <si>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</si>
  <si>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</si>
  <si>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</si>
  <si>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</si>
  <si>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</si>
  <si>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</si>
  <si>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</si>
  <si>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</si>
  <si>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</si>
  <si>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</si>
  <si>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</si>
  <si>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</si>
  <si>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</si>
  <si>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</si>
  <si>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</si>
  <si>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</si>
  <si>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</si>
  <si>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</si>
  <si>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</si>
  <si>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</si>
  <si>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</si>
  <si>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</si>
  <si>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</si>
  <si>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</si>
  <si>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</si>
  <si>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</si>
  <si>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</si>
  <si>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</si>
  <si>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</si>
  <si>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</si>
  <si>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</si>
  <si>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</si>
  <si>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</si>
  <si>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</si>
  <si>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</si>
  <si>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</si>
  <si>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</si>
  <si>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</si>
  <si>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</si>
  <si>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</si>
  <si>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</si>
  <si>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</si>
  <si>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</si>
  <si>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</si>
  <si>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</si>
  <si>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</si>
  <si>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</si>
  <si>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</si>
  <si>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</si>
  <si>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</si>
  <si>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</si>
  <si>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</si>
  <si>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</si>
  <si>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</si>
  <si>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</si>
  <si>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</si>
  <si>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</si>
  <si>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</si>
  <si>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</si>
  <si>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</si>
  <si>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</si>
  <si>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</si>
  <si>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</si>
  <si>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</si>
  <si>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</si>
  <si>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</si>
  <si>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</si>
  <si>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</si>
  <si>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</si>
  <si>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</si>
  <si>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</si>
  <si>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</si>
  <si>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</si>
  <si>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</si>
  <si>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</si>
  <si>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</si>
  <si>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</si>
  <si>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</si>
  <si>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</si>
  <si>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</si>
  <si>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</si>
  <si>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</si>
  <si>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</si>
  <si>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</si>
  <si>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</si>
  <si>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</si>
  <si>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</si>
  <si>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</si>
  <si>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</si>
  <si>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</si>
  <si>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</si>
  <si>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</si>
  <si>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</si>
  <si>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</si>
  <si>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</si>
  <si>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</si>
  <si>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</si>
  <si>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</si>
  <si>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</si>
  <si>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</si>
  <si>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</si>
  <si>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</si>
  <si>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</si>
  <si>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</si>
  <si>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</si>
  <si>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</si>
  <si>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</si>
  <si>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</si>
  <si>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</si>
  <si>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</si>
  <si>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</si>
  <si>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</si>
  <si>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</si>
  <si>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</si>
  <si>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</si>
  <si>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</si>
  <si>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</si>
  <si>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</si>
  <si>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</si>
  <si>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</si>
  <si>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</si>
  <si>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</si>
  <si>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</si>
  <si>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</si>
  <si>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</si>
  <si>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</si>
  <si>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</si>
  <si>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</si>
  <si>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</si>
  <si>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</si>
  <si>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</si>
  <si>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</si>
  <si>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</si>
  <si>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</si>
  <si>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</si>
  <si>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</si>
  <si>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</si>
  <si>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</si>
  <si>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</si>
  <si>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</si>
  <si>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</si>
  <si>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</si>
  <si>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</si>
  <si>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</si>
  <si>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</si>
  <si>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</si>
  <si>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</si>
  <si>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</si>
  <si>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</si>
  <si>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</si>
  <si>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</si>
  <si>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</si>
  <si>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</si>
  <si>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</si>
  <si>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</si>
  <si>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</si>
  <si>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</si>
  <si>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</si>
  <si>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</si>
  <si>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</si>
  <si>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</si>
  <si>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</si>
  <si>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</si>
  <si>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</si>
  <si>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</si>
  <si>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</si>
  <si>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</si>
  <si>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</si>
  <si>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</si>
  <si>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</si>
  <si>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</si>
  <si>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</si>
  <si>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</si>
  <si>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</si>
  <si>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</si>
  <si>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</si>
  <si>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</si>
  <si>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</si>
  <si>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</si>
  <si>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</si>
  <si>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</si>
  <si>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</si>
  <si>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</si>
  <si>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</si>
  <si>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</si>
  <si>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</si>
  <si>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</si>
  <si>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</si>
  <si>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</si>
  <si>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</si>
  <si>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</si>
  <si>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</si>
  <si>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</si>
  <si>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</si>
  <si>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</si>
  <si>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</si>
  <si>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</si>
  <si>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</si>
  <si>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</si>
  <si>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</si>
  <si>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</si>
  <si>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</si>
  <si>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</si>
  <si>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</si>
  <si>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</si>
  <si>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</si>
  <si>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</si>
  <si>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</si>
  <si>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</si>
  <si>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</si>
  <si>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</si>
  <si>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</si>
  <si>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</si>
  <si>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</si>
  <si>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</si>
  <si>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</si>
  <si>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</si>
  <si>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</si>
  <si>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</si>
  <si>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</si>
  <si>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</si>
  <si>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</si>
  <si>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</si>
  <si>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</si>
  <si>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</si>
  <si>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</si>
  <si>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</si>
  <si>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</si>
  <si>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</si>
  <si>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</si>
  <si>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</si>
  <si>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</si>
  <si>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</si>
  <si>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</si>
  <si>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</si>
  <si>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</si>
  <si>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</si>
  <si>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</si>
  <si>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</si>
  <si>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</si>
  <si>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</si>
  <si>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</si>
  <si>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</si>
  <si>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</si>
  <si>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</si>
  <si>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</si>
  <si>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</si>
  <si>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</si>
  <si>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</si>
  <si>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</si>
  <si>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</si>
  <si>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</si>
  <si>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</si>
  <si>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</si>
  <si>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</si>
  <si>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</si>
  <si>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</si>
  <si>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</si>
  <si>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</si>
  <si>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</si>
  <si>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</si>
  <si>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</si>
  <si>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</si>
  <si>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</si>
  <si>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</si>
  <si>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</si>
  <si>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</si>
  <si>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</si>
  <si>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</si>
  <si>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</si>
  <si>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</si>
  <si>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</si>
  <si>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</si>
  <si>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</si>
  <si>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</si>
  <si>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</si>
  <si>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</si>
  <si>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</si>
  <si>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</si>
  <si>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</si>
  <si>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</si>
  <si>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</si>
  <si>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</si>
  <si>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</si>
  <si>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</si>
  <si>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</si>
  <si>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</si>
  <si>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</si>
  <si>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</si>
  <si>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</si>
  <si>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</si>
  <si>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</si>
  <si>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</si>
  <si>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</si>
  <si>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</si>
  <si>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</si>
  <si>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</si>
  <si>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</si>
  <si>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</si>
  <si>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</si>
  <si>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</si>
  <si>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</si>
  <si>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</si>
  <si>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</si>
  <si>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</si>
  <si>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</si>
  <si>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</si>
  <si>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</si>
  <si>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</si>
  <si>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</si>
  <si>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</si>
  <si>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</si>
  <si>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</si>
  <si>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</si>
  <si>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</si>
  <si>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</si>
  <si>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</si>
  <si>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</si>
  <si>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</si>
  <si>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</si>
  <si>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</si>
  <si>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</si>
  <si>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</si>
  <si>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</si>
  <si>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</si>
  <si>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</si>
  <si>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</si>
  <si>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</si>
  <si>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</si>
  <si>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</si>
  <si>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</si>
  <si>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</si>
  <si>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</si>
  <si>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</si>
  <si>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</si>
  <si>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</si>
  <si>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</si>
  <si>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</si>
  <si>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</si>
  <si>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</si>
  <si>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</si>
  <si>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</si>
  <si>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</si>
  <si>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</si>
  <si>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</si>
  <si>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</si>
  <si>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</si>
  <si>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</si>
  <si>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</si>
  <si>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</si>
  <si>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</si>
  <si>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</si>
  <si>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</si>
  <si>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</si>
  <si>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</si>
  <si>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</si>
  <si>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</si>
  <si>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</si>
  <si>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</si>
  <si>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</si>
  <si>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</si>
  <si>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</si>
  <si>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</si>
  <si>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</si>
  <si>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</si>
  <si>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</si>
  <si>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</si>
  <si>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</si>
  <si>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</si>
  <si>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</si>
  <si>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</si>
  <si>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</si>
  <si>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</si>
  <si>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</si>
  <si>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</si>
  <si>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</si>
  <si>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</si>
  <si>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</si>
  <si>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</si>
  <si>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</si>
  <si>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</si>
  <si>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</si>
  <si>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</si>
  <si>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</si>
  <si>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</si>
  <si>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</si>
  <si>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</si>
  <si>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</si>
  <si>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</si>
  <si>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</si>
  <si>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</si>
  <si>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</si>
  <si>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</si>
  <si>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</si>
  <si>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</si>
  <si>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</si>
  <si>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</si>
  <si>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</si>
  <si>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</si>
  <si>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</si>
  <si>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</si>
  <si>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</si>
  <si>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</si>
  <si>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</si>
  <si>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</si>
  <si>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</si>
  <si>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</si>
  <si>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</si>
  <si>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</si>
  <si>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</si>
  <si>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</si>
  <si>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</si>
  <si>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</si>
  <si>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</si>
  <si>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</si>
  <si>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</si>
  <si>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</si>
  <si>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</si>
  <si>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</si>
  <si>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</si>
  <si>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</si>
  <si>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</si>
  <si>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</si>
  <si>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</si>
  <si>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</si>
  <si>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</si>
  <si>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</si>
  <si>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</si>
  <si>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</si>
  <si>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</si>
  <si>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</si>
  <si>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</si>
  <si>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</si>
  <si>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</si>
  <si>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</si>
  <si>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</si>
  <si>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</si>
  <si>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</si>
  <si>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</si>
  <si>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</si>
  <si>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</si>
  <si>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</si>
  <si>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</si>
  <si>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</si>
  <si>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</si>
  <si>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</si>
  <si>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</si>
  <si>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</si>
  <si>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</si>
  <si>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</si>
  <si>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</si>
  <si>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</si>
  <si>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</si>
  <si>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</si>
  <si>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</si>
  <si>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</si>
  <si>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</si>
  <si>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</si>
  <si>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</si>
  <si>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</si>
  <si>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</si>
  <si>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</si>
  <si>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</si>
  <si>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</si>
  <si>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</si>
  <si>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</si>
  <si>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</si>
  <si>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</si>
  <si>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</si>
  <si>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</si>
  <si>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</si>
  <si>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</si>
  <si>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</si>
  <si>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</si>
  <si>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</si>
  <si>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</si>
  <si>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</si>
  <si>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</si>
  <si>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</si>
  <si>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</si>
  <si>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</si>
  <si>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</si>
  <si>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</si>
  <si>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</si>
  <si>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</si>
  <si>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</si>
  <si>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</si>
  <si>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</si>
  <si>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</si>
  <si>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</si>
  <si>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</si>
  <si>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</si>
  <si>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</si>
  <si>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</si>
  <si>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</si>
  <si>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</si>
  <si>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</si>
  <si>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</si>
  <si>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</si>
  <si>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</si>
  <si>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</si>
  <si>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</si>
  <si>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</si>
  <si>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</si>
  <si>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</si>
  <si>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</si>
  <si>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</si>
  <si>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</si>
  <si>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</si>
  <si>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</si>
  <si>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</si>
  <si>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</si>
  <si>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</si>
  <si>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</si>
  <si>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</si>
  <si>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</si>
  <si>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</si>
  <si>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</si>
  <si>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</si>
  <si>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</si>
  <si>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</si>
  <si>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</si>
  <si>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</si>
  <si>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</si>
  <si>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</si>
  <si>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</si>
  <si>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</si>
  <si>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</si>
  <si>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</si>
  <si>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</si>
  <si>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</si>
  <si>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</si>
  <si>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</si>
  <si>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</si>
  <si>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</si>
  <si>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</si>
  <si>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</si>
  <si>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</si>
  <si>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</si>
  <si>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</si>
  <si>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</si>
  <si>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</si>
  <si>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</si>
  <si>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</si>
  <si>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</si>
  <si>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</si>
  <si>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</si>
  <si>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</si>
  <si>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</si>
  <si>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</si>
  <si>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</si>
  <si>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</si>
  <si>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</si>
  <si>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</si>
  <si>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</si>
  <si>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</si>
  <si>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</si>
  <si>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</si>
  <si>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</si>
  <si>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</si>
  <si>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</si>
  <si>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</si>
  <si>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</si>
  <si>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</si>
  <si>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</si>
  <si>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</si>
  <si>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</si>
  <si>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</si>
  <si>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</si>
  <si>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</si>
  <si>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</si>
  <si>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</si>
  <si>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</si>
  <si>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</si>
  <si>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</si>
  <si>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</si>
  <si>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</si>
  <si>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</si>
  <si>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</si>
  <si>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</si>
  <si>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</si>
  <si>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</si>
  <si>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</si>
  <si>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</si>
  <si>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</si>
  <si>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</si>
  <si>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</si>
  <si>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</si>
  <si>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</si>
  <si>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</si>
  <si>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</si>
  <si>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</si>
  <si>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</si>
  <si>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</si>
  <si>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</si>
  <si>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</si>
  <si>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</si>
  <si>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</si>
  <si>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</si>
  <si>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</si>
  <si>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</si>
  <si>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</si>
  <si>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</si>
  <si>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</si>
  <si>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</si>
  <si>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</si>
  <si>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</si>
  <si>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</si>
  <si>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</si>
  <si>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</si>
  <si>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</si>
  <si>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</si>
  <si>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</si>
  <si>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</si>
  <si>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</si>
  <si>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</si>
  <si>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</si>
  <si>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</si>
  <si>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</si>
  <si>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</si>
  <si>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</si>
  <si>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</si>
  <si>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</si>
  <si>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</si>
  <si>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</si>
  <si>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</si>
  <si>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</si>
  <si>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</si>
  <si>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</si>
  <si>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</si>
  <si>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</si>
  <si>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</si>
  <si>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</si>
  <si>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</si>
  <si>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</si>
  <si>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</si>
  <si>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</si>
  <si>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</si>
  <si>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</si>
  <si>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</si>
  <si>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</si>
  <si>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</si>
  <si>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</si>
  <si>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</si>
  <si>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</si>
  <si>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</si>
  <si>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</si>
  <si>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</si>
  <si>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</si>
  <si>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</si>
  <si>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</si>
  <si>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</si>
  <si>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</si>
  <si>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</si>
  <si>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</si>
  <si>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</si>
  <si>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</si>
  <si>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</si>
  <si>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</si>
  <si>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</si>
  <si>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</si>
  <si>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</si>
  <si>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</si>
  <si>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</si>
  <si>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</si>
  <si>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</si>
  <si>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</si>
  <si>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</si>
  <si>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</si>
  <si>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</si>
  <si>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</si>
  <si>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</si>
  <si>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</si>
  <si>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</si>
  <si>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</si>
  <si>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</si>
  <si>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</si>
  <si>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</si>
  <si>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</si>
  <si>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</si>
  <si>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</si>
  <si>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</si>
  <si>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</si>
  <si>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</si>
  <si>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</si>
  <si>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</si>
  <si>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</si>
  <si>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</si>
  <si>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</si>
  <si>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</si>
  <si>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</si>
  <si>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</si>
  <si>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</si>
  <si>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</si>
  <si>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</si>
  <si>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</si>
  <si>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</si>
  <si>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</si>
  <si>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</si>
  <si>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</si>
  <si>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</si>
  <si>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</si>
  <si>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</si>
  <si>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</si>
  <si>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</si>
  <si>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</si>
  <si>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</si>
  <si>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</si>
  <si>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</si>
  <si>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</si>
  <si>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</si>
  <si>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</si>
  <si>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</si>
  <si>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</si>
  <si>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</si>
  <si>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</si>
  <si>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</si>
  <si>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</si>
  <si>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</si>
  <si>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</si>
  <si>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</si>
  <si>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</si>
  <si>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</si>
  <si>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</si>
  <si>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</si>
  <si>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</si>
  <si>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</si>
  <si>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</si>
  <si>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</si>
  <si>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</si>
  <si>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</si>
  <si>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</si>
  <si>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</si>
  <si>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</si>
  <si>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</si>
  <si>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</si>
  <si>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</si>
  <si>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</si>
  <si>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</si>
  <si>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</si>
  <si>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</si>
  <si>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</si>
  <si>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</si>
  <si>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</si>
  <si>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</si>
  <si>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</si>
  <si>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</si>
  <si>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</si>
  <si>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</si>
  <si>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</si>
  <si>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</si>
  <si>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</si>
  <si>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</si>
  <si>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</si>
  <si>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</si>
  <si>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</si>
  <si>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</si>
  <si>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</si>
  <si>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</si>
  <si>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</si>
  <si>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</si>
  <si>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</si>
  <si>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</si>
  <si>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</si>
  <si>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</si>
  <si>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</si>
  <si>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</si>
  <si>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</si>
  <si>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</si>
  <si>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</si>
  <si>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</si>
  <si>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</si>
  <si>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</si>
  <si>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</si>
  <si>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</si>
  <si>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</si>
  <si>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</si>
  <si>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</si>
  <si>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</si>
  <si>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</si>
  <si>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</si>
  <si>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</si>
  <si>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</si>
  <si>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</si>
  <si>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</si>
  <si>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</si>
  <si>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</si>
  <si>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</si>
  <si>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</si>
  <si>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</si>
  <si>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</si>
  <si>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</si>
  <si>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</si>
  <si>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</si>
  <si>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</si>
  <si>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</si>
  <si>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</si>
  <si>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</si>
  <si>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</si>
  <si>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</si>
  <si>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</si>
  <si>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</si>
  <si>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</si>
  <si>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</si>
  <si>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</si>
  <si>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</si>
  <si>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</si>
  <si>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</si>
  <si>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</si>
  <si>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</si>
  <si>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</si>
  <si>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</si>
  <si>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</si>
  <si>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</si>
  <si>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</si>
  <si>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</si>
  <si>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</si>
  <si>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</si>
  <si>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</si>
  <si>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</si>
  <si>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</si>
  <si>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</si>
  <si>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</si>
  <si>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</si>
  <si>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</si>
  <si>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</si>
  <si>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</si>
  <si>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</si>
  <si>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</si>
  <si>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</si>
  <si>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</si>
  <si>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</si>
  <si>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</si>
  <si>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</si>
  <si>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</si>
  <si>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</si>
  <si>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</si>
  <si>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</si>
  <si>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</si>
  <si>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</si>
  <si>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</si>
  <si>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</si>
  <si>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</si>
  <si>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</si>
  <si>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</si>
  <si>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</si>
  <si>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</si>
  <si>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</si>
  <si>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</si>
  <si>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</si>
  <si>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</si>
  <si>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</si>
  <si>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</si>
  <si>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</si>
  <si>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</si>
  <si>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</si>
  <si>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</si>
  <si>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</si>
  <si>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</si>
  <si>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</si>
  <si>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</si>
  <si>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</si>
  <si>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</si>
  <si>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</si>
  <si>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</si>
  <si>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</si>
  <si>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</si>
  <si>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</si>
  <si>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</si>
  <si>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</si>
  <si>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</si>
  <si>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</si>
  <si>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</si>
  <si>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</si>
  <si>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</si>
  <si>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</si>
  <si>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</si>
  <si>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</si>
  <si>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</si>
  <si>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</si>
  <si>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</si>
  <si>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</si>
  <si>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</si>
  <si>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</si>
  <si>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</si>
  <si>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</si>
  <si>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</si>
  <si>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</si>
  <si>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</si>
  <si>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</si>
  <si>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</si>
  <si>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</si>
  <si>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</si>
  <si>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</si>
  <si>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</si>
  <si>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</si>
  <si>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</si>
  <si>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</si>
  <si>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</si>
  <si>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</si>
  <si>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</si>
  <si>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</si>
  <si>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</si>
  <si>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</si>
  <si>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</si>
  <si>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</si>
  <si>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</si>
  <si>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</si>
  <si>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</si>
  <si>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</si>
  <si>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</si>
  <si>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</si>
  <si>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</si>
  <si>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</si>
  <si>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</si>
  <si>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</si>
  <si>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</si>
  <si>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</si>
  <si>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</si>
  <si>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</si>
  <si>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</si>
  <si>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</si>
  <si>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</si>
  <si>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</si>
  <si>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</si>
  <si>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</si>
  <si>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</si>
  <si>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</si>
  <si>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</si>
  <si>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</si>
  <si>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</si>
  <si>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</si>
  <si>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</si>
  <si>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</si>
  <si>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</si>
  <si>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</si>
  <si>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</si>
  <si>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</si>
  <si>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</si>
  <si>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</si>
  <si>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</si>
  <si>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</si>
  <si>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</si>
  <si>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</si>
  <si>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</si>
  <si>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</si>
  <si>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</si>
  <si>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</si>
  <si>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</si>
  <si>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</si>
  <si>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</si>
  <si>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</si>
  <si>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</si>
  <si>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</si>
  <si>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</si>
  <si>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</si>
  <si>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</si>
  <si>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</si>
  <si>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</si>
  <si>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</si>
  <si>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</si>
  <si>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</si>
  <si>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</si>
  <si>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</si>
  <si>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</si>
  <si>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</si>
  <si>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</si>
  <si>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</si>
  <si>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</si>
  <si>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</si>
  <si>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</si>
  <si>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</si>
  <si>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</si>
  <si>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</si>
  <si>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</si>
  <si>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</si>
  <si>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</si>
  <si>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</si>
  <si>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</si>
  <si>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</si>
  <si>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</si>
  <si>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</si>
  <si>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</si>
  <si>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</si>
  <si>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</si>
  <si>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</si>
  <si>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</si>
  <si>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</si>
  <si>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</si>
  <si>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</si>
  <si>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</si>
  <si>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</si>
  <si>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</si>
  <si>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</si>
  <si>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</si>
  <si>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</si>
  <si>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</si>
  <si>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</si>
  <si>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</si>
  <si>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</si>
  <si>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</si>
  <si>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</si>
  <si>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</si>
  <si>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</si>
  <si>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</si>
  <si>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</si>
  <si>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</si>
  <si>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</si>
  <si>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</si>
  <si>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</si>
  <si>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</si>
  <si>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</si>
  <si>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</si>
  <si>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</si>
  <si>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</si>
  <si>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</si>
  <si>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</si>
  <si>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</si>
  <si>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</si>
  <si>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</si>
  <si>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</si>
  <si>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</si>
  <si>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</si>
  <si>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</si>
  <si>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</si>
  <si>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</si>
  <si>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</si>
  <si>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</si>
  <si>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</si>
  <si>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</si>
  <si>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</si>
  <si>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</si>
  <si>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</si>
  <si>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</si>
  <si>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</si>
  <si>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</si>
  <si>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</si>
  <si>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</si>
  <si>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</si>
  <si>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</si>
  <si>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</si>
  <si>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</si>
  <si>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</si>
  <si>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</si>
  <si>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</si>
  <si>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</si>
  <si>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</si>
  <si>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</si>
  <si>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</si>
  <si>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</si>
  <si>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</si>
  <si>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</si>
  <si>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</si>
  <si>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</si>
  <si>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</si>
  <si>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</si>
  <si>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</si>
  <si>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</si>
  <si>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</si>
  <si>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</si>
  <si>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</si>
  <si>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</si>
  <si>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</si>
  <si>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</si>
  <si>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</si>
  <si>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</si>
  <si>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</si>
  <si>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</si>
  <si>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</si>
  <si>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</si>
  <si>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</si>
  <si>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</si>
  <si>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</si>
  <si>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</si>
  <si>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</si>
  <si>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</si>
  <si>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</si>
  <si>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</si>
  <si>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</si>
  <si>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</si>
  <si>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</si>
  <si>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</si>
  <si>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</si>
  <si>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</si>
  <si>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</si>
  <si>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</si>
  <si>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</si>
  <si>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</si>
  <si>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</si>
  <si>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</si>
  <si>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</si>
  <si>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</si>
  <si>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</si>
  <si>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</si>
  <si>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</si>
  <si>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</si>
  <si>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</si>
  <si>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</si>
  <si>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</si>
  <si>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</si>
  <si>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</si>
  <si>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</si>
  <si>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</si>
  <si>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</si>
  <si>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</si>
  <si>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</si>
  <si>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</si>
  <si>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</si>
  <si>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</si>
  <si>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</si>
  <si>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</si>
  <si>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</si>
  <si>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</si>
  <si>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</si>
  <si>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</si>
  <si>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</si>
  <si>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</si>
  <si>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</si>
  <si>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</si>
  <si>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</si>
  <si>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</si>
  <si>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</si>
  <si>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</si>
  <si>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</si>
  <si>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</si>
  <si>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</si>
  <si>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</si>
  <si>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</si>
  <si>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</si>
  <si>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</si>
  <si>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</si>
  <si>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</si>
  <si>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</si>
  <si>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</si>
  <si>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</si>
  <si>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</si>
  <si>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</si>
  <si>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</si>
  <si>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</si>
  <si>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</si>
  <si>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</si>
  <si>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</si>
  <si>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</si>
  <si>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</si>
  <si>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</si>
  <si>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</si>
  <si>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</si>
  <si>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</si>
  <si>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</si>
  <si>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</si>
  <si>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</si>
  <si>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</si>
  <si>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</si>
  <si>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</si>
  <si>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</si>
  <si>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</si>
  <si>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</si>
  <si>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</si>
  <si>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</si>
  <si>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</si>
  <si>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</si>
  <si>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</si>
  <si>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</si>
  <si>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</si>
  <si>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</si>
  <si>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</si>
  <si>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</si>
  <si>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</si>
  <si>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</si>
  <si>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</si>
  <si>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</si>
  <si>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</si>
  <si>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</si>
  <si>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</si>
  <si>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</si>
  <si>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</si>
  <si>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</si>
  <si>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</si>
  <si>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</si>
  <si>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</si>
  <si>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</si>
  <si>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</si>
  <si>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</si>
  <si>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</si>
  <si>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</si>
  <si>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</si>
  <si>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</si>
  <si>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</si>
  <si>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</si>
  <si>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</si>
  <si>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</si>
  <si>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</si>
  <si>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</si>
  <si>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</si>
  <si>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</si>
  <si>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</si>
  <si>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</si>
  <si>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</si>
  <si>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</si>
  <si>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</si>
  <si>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</si>
  <si>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</si>
  <si>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</si>
  <si>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</si>
  <si>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</si>
  <si>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</si>
  <si>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</si>
  <si>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</si>
  <si>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</si>
  <si>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</si>
  <si>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</si>
  <si>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</si>
  <si>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</si>
  <si>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</si>
  <si>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</si>
  <si>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</si>
  <si>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</si>
  <si>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</si>
  <si>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</si>
  <si>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</si>
  <si>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</si>
  <si>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</si>
  <si>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</si>
  <si>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</si>
  <si>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</si>
  <si>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</si>
  <si>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</si>
  <si>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</si>
  <si>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</si>
  <si>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</si>
  <si>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</si>
  <si>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</si>
  <si>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</si>
  <si>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</si>
  <si>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</si>
  <si>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</si>
  <si>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</si>
  <si>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</si>
  <si>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</si>
  <si>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</si>
  <si>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</si>
  <si>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</si>
  <si>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</si>
  <si>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</si>
  <si>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</si>
  <si>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</si>
  <si>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</si>
  <si>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</si>
  <si>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</si>
  <si>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</si>
  <si>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</si>
  <si>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</si>
  <si>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</si>
  <si>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</si>
  <si>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</si>
  <si>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</si>
  <si>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</si>
  <si>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</si>
  <si>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</si>
  <si>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</si>
  <si>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</si>
  <si>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</si>
  <si>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</si>
  <si>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</si>
  <si>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</si>
  <si>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</si>
  <si>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</si>
  <si>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</si>
  <si>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</si>
  <si>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</si>
  <si>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</si>
  <si>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</si>
  <si>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</si>
  <si>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</si>
  <si>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</si>
  <si>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</si>
  <si>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</si>
  <si>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</si>
  <si>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</si>
  <si>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</si>
  <si>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</si>
  <si>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</si>
  <si>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</si>
  <si>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</si>
  <si>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</si>
  <si>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</si>
  <si>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</si>
  <si>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</si>
  <si>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</si>
  <si>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</si>
  <si>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</si>
  <si>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</si>
  <si>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</si>
  <si>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</si>
  <si>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</si>
  <si>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</si>
  <si>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</si>
  <si>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</si>
  <si>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</si>
  <si>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</si>
  <si>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</si>
  <si>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</si>
  <si>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</si>
  <si>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</si>
  <si>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</si>
  <si>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</si>
  <si>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</si>
  <si>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</si>
  <si>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</si>
  <si>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</si>
  <si>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</si>
  <si>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</si>
  <si>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</si>
  <si>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</si>
  <si>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</si>
  <si>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</si>
  <si>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</si>
  <si>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</si>
  <si>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</si>
  <si>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</si>
  <si>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</si>
  <si>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</si>
  <si>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</si>
  <si>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</si>
  <si>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</si>
  <si>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</si>
  <si>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</si>
  <si>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</si>
  <si>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</si>
  <si>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</si>
  <si>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</si>
  <si>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</si>
  <si>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</si>
  <si>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</si>
  <si>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</si>
  <si>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</si>
  <si>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</si>
  <si>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</si>
  <si>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</si>
  <si>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</si>
  <si>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</si>
  <si>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</si>
  <si>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</si>
  <si>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</si>
  <si>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</si>
  <si>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</si>
  <si>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</si>
  <si>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</si>
  <si>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</si>
  <si>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</si>
  <si>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</si>
  <si>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</si>
  <si>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</si>
  <si>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</si>
  <si>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</si>
  <si>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</si>
  <si>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</si>
  <si>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</si>
  <si>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</si>
  <si>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</si>
  <si>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</si>
  <si>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</si>
  <si>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</si>
  <si>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</si>
  <si>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</si>
  <si>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</si>
  <si>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</si>
  <si>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</si>
  <si>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</si>
  <si>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</si>
  <si>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</si>
  <si>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</si>
  <si>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</si>
  <si>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</si>
  <si>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</si>
  <si>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</si>
  <si>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</si>
  <si>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</si>
  <si>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</si>
  <si>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</si>
  <si>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</si>
  <si>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</si>
  <si>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</si>
  <si>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</si>
  <si>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</si>
  <si>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</si>
  <si>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</si>
  <si>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</si>
  <si>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</si>
  <si>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</si>
  <si>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</si>
  <si>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</si>
  <si>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</si>
  <si>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</si>
  <si>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</si>
  <si>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</si>
  <si>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</si>
  <si>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</si>
  <si>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</si>
  <si>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</si>
  <si>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</si>
  <si>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</si>
  <si>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</si>
  <si>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</si>
  <si>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</si>
  <si>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</si>
  <si>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</si>
  <si>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</si>
  <si>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</si>
  <si>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</si>
  <si>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</si>
  <si>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</si>
  <si>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</si>
  <si>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</si>
  <si>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</si>
  <si>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</si>
  <si>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</si>
  <si>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</si>
  <si>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</si>
  <si>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</si>
  <si>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</si>
  <si>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</si>
  <si>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</si>
  <si>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</si>
  <si>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</si>
  <si>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</si>
  <si>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</si>
  <si>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</si>
  <si>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</si>
  <si>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</si>
  <si>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</si>
  <si>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</si>
  <si>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</si>
  <si>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</si>
  <si>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</si>
  <si>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</si>
  <si>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</si>
  <si>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</si>
  <si>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</si>
  <si>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</si>
  <si>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</si>
  <si>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</si>
  <si>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</si>
  <si>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</si>
  <si>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</si>
  <si>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</si>
  <si>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</si>
  <si>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</si>
  <si>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</si>
  <si>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</si>
  <si>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</si>
  <si>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</si>
  <si>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</si>
  <si>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</si>
  <si>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</si>
  <si>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</si>
  <si>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</si>
  <si>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</si>
  <si>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</si>
  <si>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</si>
  <si>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</si>
  <si>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</si>
  <si>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</si>
  <si>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</si>
  <si>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</si>
  <si>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</si>
  <si>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</si>
  <si>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</si>
  <si>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</si>
  <si>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</si>
  <si>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</si>
  <si>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</si>
  <si>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</si>
  <si>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</si>
  <si>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</si>
  <si>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</si>
  <si>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</si>
  <si>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</si>
  <si>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</si>
  <si>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</si>
  <si>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</si>
  <si>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</si>
  <si>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</si>
  <si>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</si>
  <si>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</si>
  <si>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</si>
  <si>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</si>
  <si>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</si>
  <si>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</si>
  <si>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</si>
  <si>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</si>
  <si>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</si>
  <si>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</si>
  <si>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</si>
  <si>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</si>
  <si>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</si>
  <si>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</si>
  <si>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</si>
  <si>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</si>
  <si>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</si>
  <si>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</si>
  <si>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</si>
  <si>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</si>
  <si>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</si>
  <si>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</si>
  <si>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</si>
  <si>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</si>
  <si>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</si>
  <si>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</si>
  <si>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</si>
  <si>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</si>
  <si>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</si>
  <si>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</si>
  <si>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</si>
  <si>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</si>
  <si>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</si>
  <si>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</si>
  <si>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</si>
  <si>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</si>
  <si>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</si>
  <si>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</si>
  <si>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</si>
  <si>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</si>
  <si>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</si>
  <si>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</si>
  <si>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</si>
  <si>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</si>
  <si>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</si>
  <si>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</si>
  <si>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</si>
  <si>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</si>
  <si>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</si>
  <si>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</si>
  <si>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</si>
  <si>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</si>
  <si>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</si>
  <si>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</si>
  <si>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</si>
  <si>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</si>
  <si>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</si>
  <si>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</si>
  <si>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</si>
  <si>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</si>
  <si>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</si>
  <si>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</si>
  <si>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</si>
  <si>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</si>
  <si>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</si>
  <si>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</si>
  <si>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</si>
  <si>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</si>
  <si>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</si>
  <si>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</si>
  <si>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</si>
  <si>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</si>
  <si>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</si>
  <si>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</si>
  <si>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</si>
  <si>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</si>
  <si>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</si>
  <si>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</si>
  <si>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</si>
  <si>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</si>
  <si>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</si>
  <si>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</si>
  <si>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</si>
  <si>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</si>
  <si>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</si>
  <si>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</si>
  <si>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</si>
  <si>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</si>
  <si>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</si>
  <si>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</si>
  <si>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</si>
  <si>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</si>
  <si>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</si>
  <si>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</si>
  <si>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</si>
  <si>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</si>
  <si>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</si>
  <si>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</si>
  <si>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</si>
  <si>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</si>
  <si>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</si>
  <si>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</si>
  <si>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</si>
  <si>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</si>
  <si>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</si>
  <si>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</si>
  <si>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</si>
  <si>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</si>
  <si>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</si>
  <si>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</si>
  <si>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</si>
  <si>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</si>
  <si>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</si>
  <si>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</si>
  <si>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</si>
  <si>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</si>
  <si>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</si>
  <si>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</si>
  <si>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</si>
  <si>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</si>
  <si>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</si>
  <si>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</si>
  <si>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</si>
  <si>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</si>
  <si>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</si>
  <si>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</si>
  <si>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</si>
  <si>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</si>
  <si>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</si>
  <si>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</si>
  <si>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</si>
  <si>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</si>
  <si>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</si>
  <si>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</si>
  <si>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</si>
  <si>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</si>
  <si>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</si>
  <si>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</si>
  <si>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</si>
  <si>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</si>
  <si>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</si>
  <si>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</si>
  <si>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</si>
  <si>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</si>
  <si>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</si>
  <si>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</si>
  <si>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</si>
  <si>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</si>
  <si>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</si>
  <si>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</si>
  <si>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</si>
  <si>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</si>
  <si>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</si>
  <si>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</si>
  <si>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</si>
  <si>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</si>
  <si>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</si>
  <si>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</si>
  <si>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</si>
  <si>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</si>
  <si>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</si>
  <si>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</si>
  <si>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</si>
  <si>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</si>
  <si>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</si>
  <si>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</si>
  <si>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</si>
  <si>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</si>
  <si>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</si>
  <si>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</si>
  <si>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</si>
  <si>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</si>
  <si>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</si>
  <si>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</si>
  <si>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</si>
  <si>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</si>
  <si>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</si>
  <si>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</si>
  <si>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</si>
  <si>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</si>
  <si>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</si>
  <si>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</si>
  <si>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</si>
  <si>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</si>
  <si>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</si>
  <si>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</si>
  <si>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</si>
  <si>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</si>
  <si>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</si>
  <si>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</si>
  <si>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</si>
  <si>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</si>
  <si>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</si>
  <si>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</si>
  <si>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</si>
  <si>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</si>
  <si>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</si>
  <si>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</si>
  <si>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</si>
  <si>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</si>
  <si>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</si>
  <si>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</si>
  <si>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</si>
  <si>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</si>
  <si>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</si>
  <si>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</si>
  <si>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</si>
  <si>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</si>
  <si>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</si>
  <si>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</si>
  <si>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</si>
  <si>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</si>
  <si>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</si>
  <si>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</si>
  <si>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</si>
  <si>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</si>
  <si>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</si>
  <si>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</si>
  <si>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</si>
  <si>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</si>
  <si>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</si>
  <si>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</si>
  <si>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</si>
  <si>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</si>
  <si>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</si>
  <si>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</si>
  <si>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</si>
  <si>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</si>
  <si>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</si>
  <si>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</si>
  <si>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</si>
  <si>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</si>
  <si>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</si>
  <si>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</si>
  <si>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</si>
  <si>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</si>
  <si>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</si>
  <si>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</si>
  <si>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</si>
  <si>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</si>
  <si>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</si>
  <si>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</si>
  <si>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</si>
  <si>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</si>
  <si>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</si>
  <si>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</si>
  <si>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</si>
  <si>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</si>
  <si>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</si>
  <si>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</si>
  <si>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</si>
  <si>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</si>
  <si>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</si>
  <si>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</si>
  <si>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</si>
  <si>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</si>
  <si>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</si>
  <si>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</si>
  <si>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</si>
  <si>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</si>
  <si>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</si>
  <si>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</si>
  <si>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</si>
  <si>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</si>
  <si>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</si>
  <si>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</si>
  <si>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</si>
  <si>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</si>
  <si>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</si>
  <si>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</si>
  <si>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</si>
  <si>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</si>
  <si>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</si>
  <si>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</si>
  <si>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</si>
  <si>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</si>
  <si>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</si>
  <si>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</si>
  <si>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</si>
  <si>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</si>
  <si>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</si>
  <si>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</si>
  <si>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</si>
  <si>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</si>
  <si>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</si>
  <si>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</si>
  <si>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</si>
  <si>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</si>
  <si>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</si>
  <si>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</si>
  <si>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</si>
  <si>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</si>
  <si>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</si>
  <si>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</si>
  <si>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</si>
  <si>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</si>
  <si>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</si>
  <si>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</si>
  <si>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</si>
  <si>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</si>
  <si>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</si>
  <si>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</si>
  <si>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</si>
  <si>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</si>
  <si>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</si>
  <si>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</si>
  <si>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</si>
  <si>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</si>
  <si>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</si>
  <si>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</si>
  <si>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</si>
  <si>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</si>
  <si>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</si>
  <si>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</si>
  <si>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</si>
  <si>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</si>
  <si>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</si>
  <si>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</si>
  <si>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</si>
  <si>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</si>
  <si>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</si>
  <si>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</si>
  <si>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</si>
  <si>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</si>
  <si>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</si>
  <si>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</si>
  <si>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</si>
  <si>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</si>
  <si>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</si>
  <si>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</si>
  <si>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</si>
  <si>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</si>
  <si>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</si>
  <si>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</si>
  <si>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</si>
  <si>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</si>
  <si>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</si>
  <si>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</si>
  <si>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</si>
  <si>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</si>
  <si>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</si>
  <si>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</si>
  <si>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</si>
  <si>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</si>
  <si>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</si>
  <si>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</si>
  <si>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</si>
  <si>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</si>
  <si>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</si>
  <si>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</si>
  <si>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</si>
  <si>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</si>
  <si>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</si>
  <si>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</si>
  <si>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</si>
  <si>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</si>
  <si>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</si>
  <si>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</si>
  <si>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</si>
  <si>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</si>
  <si>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</si>
  <si>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</si>
  <si>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</si>
  <si>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</si>
  <si>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</si>
  <si>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</si>
  <si>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</si>
  <si>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</si>
  <si>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</si>
  <si>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</si>
  <si>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</si>
  <si>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</si>
  <si>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</si>
  <si>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</si>
  <si>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</si>
  <si>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</si>
  <si>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</si>
  <si>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</si>
  <si>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</si>
  <si>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</si>
  <si>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</si>
  <si>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</si>
  <si>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</si>
  <si>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</si>
  <si>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</si>
  <si>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</si>
  <si>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</si>
  <si>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</si>
  <si>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</si>
  <si>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</si>
  <si>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</si>
  <si>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</si>
  <si>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</si>
  <si>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</si>
  <si>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</si>
  <si>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</si>
  <si>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</si>
  <si>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</si>
  <si>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</si>
  <si>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</si>
  <si>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</si>
  <si>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</si>
  <si>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</si>
  <si>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</si>
  <si>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</si>
  <si>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</si>
  <si>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</si>
  <si>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</si>
  <si>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</si>
  <si>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</si>
  <si>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</si>
  <si>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</si>
  <si>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</si>
  <si>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</si>
  <si>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</si>
  <si>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</si>
  <si>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</si>
  <si>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</si>
  <si>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</si>
  <si>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</si>
  <si>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</si>
  <si>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</si>
  <si>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</si>
  <si>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</si>
  <si>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</si>
  <si>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</si>
  <si>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</si>
  <si>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</si>
  <si>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</si>
  <si>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</si>
  <si>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</si>
  <si>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</si>
  <si>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</si>
  <si>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</si>
  <si>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</si>
  <si>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</si>
  <si>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</si>
  <si>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</si>
  <si>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</si>
  <si>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</si>
  <si>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</si>
  <si>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</si>
  <si>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</si>
  <si>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</si>
  <si>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</si>
  <si>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</si>
  <si>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</si>
  <si>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</si>
  <si>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</si>
  <si>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</si>
  <si>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</si>
  <si>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</si>
  <si>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</si>
  <si>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</si>
  <si>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</si>
  <si>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</si>
  <si>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</si>
  <si>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</si>
  <si>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</si>
  <si>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</si>
  <si>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</si>
  <si>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</si>
  <si>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</si>
  <si>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</si>
  <si>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</si>
  <si>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</si>
  <si>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</si>
  <si>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</si>
  <si>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</si>
  <si>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</si>
  <si>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</si>
  <si>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</si>
  <si>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</si>
  <si>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</si>
  <si>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</si>
  <si>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</si>
  <si>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</si>
  <si>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</si>
  <si>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</si>
  <si>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</si>
  <si>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</si>
  <si>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</si>
  <si>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</si>
  <si>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</si>
  <si>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</si>
  <si>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</si>
  <si>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</si>
  <si>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</si>
  <si>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</si>
  <si>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</si>
  <si>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</si>
  <si>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</si>
  <si>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</si>
  <si>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</si>
  <si>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</si>
  <si>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</si>
  <si>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</si>
  <si>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</si>
  <si>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</si>
  <si>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</si>
  <si>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</si>
  <si>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</si>
  <si>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</si>
  <si>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</si>
  <si>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</si>
  <si>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</si>
  <si>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</si>
  <si>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</si>
  <si>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</si>
  <si>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</si>
  <si>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</si>
  <si>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</si>
  <si>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</si>
  <si>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</si>
  <si>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</si>
  <si>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</si>
  <si>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</si>
  <si>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</si>
  <si>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</si>
  <si>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</si>
  <si>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</si>
  <si>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</si>
  <si>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</si>
  <si>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</si>
  <si>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</si>
  <si>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</si>
  <si>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</si>
  <si>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</si>
  <si>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</si>
  <si>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</si>
  <si>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</si>
  <si>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</si>
  <si>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</si>
  <si>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</si>
  <si>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</si>
  <si>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</si>
  <si>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</si>
  <si>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</si>
  <si>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</si>
  <si>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</si>
  <si>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</si>
  <si>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</si>
  <si>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</si>
  <si>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</si>
  <si>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</si>
  <si>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</si>
  <si>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</si>
  <si>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</si>
  <si>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</si>
  <si>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</si>
  <si>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</si>
  <si>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</si>
  <si>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</si>
  <si>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</si>
  <si>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</si>
  <si>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</si>
  <si>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</si>
  <si>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</si>
  <si>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</si>
  <si>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</si>
  <si>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</si>
  <si>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</si>
  <si>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</si>
  <si>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</si>
  <si>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</si>
  <si>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</si>
  <si>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</si>
  <si>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</si>
  <si>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</si>
  <si>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</si>
  <si>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</si>
  <si>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</si>
  <si>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</si>
  <si>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</si>
  <si>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</si>
  <si>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</si>
  <si>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</si>
  <si>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</si>
  <si>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</si>
  <si>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</si>
  <si>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</si>
  <si>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</si>
  <si>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</si>
  <si>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</si>
  <si>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</si>
  <si>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</si>
  <si>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</si>
  <si>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</si>
  <si>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</si>
  <si>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</si>
  <si>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</si>
  <si>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</si>
  <si>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</si>
  <si>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</si>
  <si>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</si>
  <si>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</si>
  <si>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</si>
  <si>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</si>
  <si>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</si>
  <si>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</si>
  <si>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</si>
  <si>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</si>
  <si>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</si>
  <si>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</si>
  <si>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</si>
  <si>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</si>
  <si>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</si>
  <si>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</si>
  <si>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</si>
  <si>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</si>
  <si>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</si>
  <si>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</si>
  <si>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</si>
  <si>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</si>
  <si>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</si>
  <si>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</si>
  <si>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</si>
  <si>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</si>
  <si>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</si>
  <si>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</si>
  <si>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</si>
  <si>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</si>
  <si>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</si>
  <si>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</si>
  <si>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</si>
  <si>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</si>
  <si>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</si>
  <si>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</si>
  <si>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</si>
  <si>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</si>
  <si>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</si>
  <si>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</si>
  <si>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</si>
  <si>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</si>
  <si>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</si>
  <si>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</si>
  <si>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</si>
  <si>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</si>
  <si>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</si>
  <si>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</si>
  <si>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</si>
  <si>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</si>
  <si>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</si>
  <si>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</si>
  <si>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</si>
  <si>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</si>
  <si>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</si>
  <si>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</si>
  <si>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</si>
  <si>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</si>
  <si>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</si>
  <si>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</si>
  <si>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</si>
  <si>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</si>
  <si>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</si>
  <si>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</si>
  <si>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</si>
  <si>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</si>
  <si>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</si>
  <si>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</si>
  <si>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</si>
  <si>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</si>
  <si>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</si>
  <si>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</si>
  <si>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</si>
  <si>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</si>
  <si>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</si>
  <si>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</si>
  <si>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</si>
  <si>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</si>
  <si>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</si>
  <si>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</si>
  <si>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</si>
  <si>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</si>
  <si>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</si>
  <si>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</si>
  <si>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</si>
  <si>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</si>
  <si>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</si>
  <si>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</si>
  <si>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</si>
  <si>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</si>
  <si>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</si>
  <si>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</si>
  <si>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</si>
  <si>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</si>
  <si>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</si>
  <si>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</si>
  <si>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</si>
  <si>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</si>
  <si>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</si>
  <si>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</si>
  <si>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</si>
  <si>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</si>
  <si>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</si>
  <si>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</si>
  <si>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</si>
  <si>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</si>
  <si>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</si>
  <si>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</si>
  <si>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</si>
  <si>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</si>
  <si>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</si>
  <si>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</si>
  <si>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</si>
  <si>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</si>
  <si>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</si>
  <si>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</si>
  <si>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</si>
  <si>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</si>
  <si>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</si>
  <si>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</si>
  <si>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</si>
  <si>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</si>
  <si>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</si>
  <si>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</si>
  <si>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</si>
  <si>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</si>
  <si>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</si>
  <si>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</si>
  <si>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</si>
  <si>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</si>
  <si>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</si>
  <si>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</si>
  <si>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</si>
  <si>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</si>
  <si>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</si>
  <si>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</si>
  <si>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</si>
  <si>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</si>
  <si>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</si>
  <si>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</si>
  <si>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</si>
  <si>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</si>
  <si>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</si>
  <si>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</si>
  <si>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</si>
  <si>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</si>
  <si>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</si>
  <si>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</si>
  <si>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</si>
  <si>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</si>
  <si>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</si>
  <si>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</si>
  <si>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</si>
  <si>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</si>
  <si>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</si>
  <si>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</si>
  <si>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</si>
  <si>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</si>
  <si>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</si>
  <si>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</si>
  <si>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</si>
  <si>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</si>
  <si>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</si>
  <si>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</si>
  <si>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</si>
  <si>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</si>
  <si>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</si>
  <si>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</si>
  <si>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</si>
  <si>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</si>
  <si>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</si>
  <si>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</si>
  <si>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</si>
  <si>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</si>
  <si>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</si>
  <si>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</si>
  <si>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</si>
  <si>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</si>
  <si>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</si>
  <si>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</si>
  <si>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</si>
  <si>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</si>
  <si>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</si>
  <si>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</si>
  <si>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</si>
  <si>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</si>
  <si>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</si>
  <si>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</si>
  <si>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</si>
  <si>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</si>
  <si>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</si>
  <si>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</si>
  <si>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</si>
  <si>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</si>
  <si>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</si>
  <si>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</si>
  <si>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</si>
  <si>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</si>
  <si>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</si>
  <si>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</si>
  <si>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</si>
  <si>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</si>
  <si>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</si>
  <si>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</si>
  <si>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</si>
  <si>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</si>
  <si>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</si>
  <si>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</si>
  <si>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</si>
  <si>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</si>
  <si>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</si>
  <si>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</si>
  <si>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</si>
  <si>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</si>
  <si>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</si>
  <si>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</si>
  <si>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</si>
  <si>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</si>
  <si>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</si>
  <si>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</si>
  <si>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</si>
  <si>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</si>
  <si>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</si>
  <si>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</si>
  <si>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</si>
  <si>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</si>
  <si>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</si>
  <si>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</si>
  <si>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</si>
  <si>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</si>
  <si>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</si>
  <si>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</si>
  <si>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</si>
  <si>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</si>
  <si>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</si>
  <si>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</si>
  <si>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</si>
  <si>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</si>
  <si>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</si>
  <si>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</si>
  <si>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</si>
  <si>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</si>
  <si>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</si>
  <si>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</si>
  <si>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</si>
  <si>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</si>
  <si>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</si>
  <si>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</si>
  <si>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</si>
  <si>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</si>
  <si>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</si>
  <si>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</si>
  <si>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</si>
  <si>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</si>
  <si>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</si>
  <si>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</si>
  <si>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</si>
  <si>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</si>
  <si>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</si>
  <si>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</si>
  <si>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</si>
  <si>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</si>
  <si>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</si>
  <si>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</si>
  <si>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</si>
  <si>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</si>
  <si>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</si>
  <si>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</si>
  <si>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</si>
  <si>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</si>
  <si>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</si>
  <si>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</si>
  <si>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</si>
  <si>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</si>
  <si>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</si>
  <si>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</si>
  <si>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</si>
  <si>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</si>
  <si>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</si>
  <si>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</si>
  <si>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</si>
  <si>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</si>
  <si>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</si>
  <si>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</si>
  <si>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</si>
  <si>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</si>
  <si>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</si>
  <si>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</si>
  <si>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</si>
  <si>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</si>
  <si>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</si>
  <si>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</si>
  <si>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</si>
  <si>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</si>
  <si>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</si>
  <si>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</si>
  <si>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</si>
  <si>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</si>
  <si>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</si>
  <si>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</si>
  <si>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</si>
  <si>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</si>
  <si>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</si>
  <si>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</si>
  <si>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</si>
  <si>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</si>
  <si>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</si>
  <si>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</si>
  <si>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</si>
  <si>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</si>
  <si>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</si>
  <si>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</si>
  <si>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</si>
  <si>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</si>
  <si>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</si>
  <si>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</si>
  <si>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</si>
  <si>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</si>
  <si>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</si>
  <si>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</si>
  <si>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</si>
  <si>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</si>
  <si>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</si>
  <si>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</si>
  <si>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</si>
  <si>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</si>
  <si>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</si>
  <si>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</si>
  <si>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</si>
  <si>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</si>
  <si>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</si>
  <si>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</si>
  <si>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</si>
  <si>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</si>
  <si>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</si>
  <si>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</si>
  <si>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</si>
  <si>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</si>
  <si>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</si>
  <si>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</si>
  <si>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</si>
  <si>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</si>
  <si>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</si>
  <si>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</si>
  <si>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</si>
  <si>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</si>
  <si>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</si>
  <si>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</si>
  <si>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</si>
  <si>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</si>
  <si>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</si>
  <si>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</si>
  <si>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</si>
  <si>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</si>
  <si>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</si>
  <si>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</si>
  <si>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</si>
  <si>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</si>
  <si>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</si>
  <si>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</si>
  <si>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</si>
  <si>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</si>
  <si>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</si>
  <si>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</si>
  <si>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</si>
  <si>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</si>
  <si>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</si>
  <si>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</si>
  <si>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</si>
  <si>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</si>
  <si>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</si>
  <si>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</si>
  <si>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</si>
  <si>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</si>
  <si>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</si>
  <si>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</si>
  <si>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</si>
  <si>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</si>
  <si>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</si>
  <si>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</si>
  <si>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</si>
  <si>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</si>
  <si>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</si>
  <si>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</si>
  <si>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</si>
  <si>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</si>
  <si>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</si>
  <si>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</si>
  <si>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</si>
  <si>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</si>
  <si>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</si>
  <si>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</si>
  <si>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</si>
  <si>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</si>
  <si>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</si>
  <si>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</si>
  <si>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</si>
  <si>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</si>
  <si>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</si>
  <si>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</si>
  <si>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</si>
  <si>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</si>
  <si>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</si>
  <si>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</si>
  <si>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</si>
  <si>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</si>
  <si>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</si>
  <si>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</si>
  <si>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</si>
  <si>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</si>
  <si>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</si>
  <si>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</si>
  <si>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</si>
  <si>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</si>
  <si>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</si>
  <si>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</si>
  <si>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</si>
  <si>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</si>
  <si>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</si>
  <si>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</si>
  <si>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</si>
  <si>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</si>
  <si>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</si>
  <si>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</si>
  <si>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</si>
  <si>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</si>
  <si>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</si>
  <si>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</si>
  <si>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</si>
  <si>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</si>
  <si>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</si>
  <si>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</si>
  <si>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</si>
  <si>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</si>
  <si>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</si>
  <si>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</si>
  <si>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</si>
  <si>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</si>
  <si>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</si>
  <si>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</si>
  <si>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</si>
  <si>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</si>
  <si>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</si>
  <si>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</si>
  <si>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</si>
  <si>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</si>
  <si>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</si>
  <si>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</si>
  <si>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</si>
  <si>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</si>
  <si>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</si>
  <si>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</si>
  <si>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</si>
  <si>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</si>
  <si>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</si>
  <si>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</si>
  <si>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</si>
  <si>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</si>
  <si>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</si>
  <si>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</si>
  <si>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</si>
  <si>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</si>
  <si>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</si>
  <si>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</si>
  <si>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</si>
  <si>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</si>
  <si>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</si>
  <si>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</si>
  <si>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</si>
  <si>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</si>
  <si>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</si>
  <si>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</si>
  <si>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</si>
  <si>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</si>
  <si>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</si>
  <si>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</si>
  <si>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</si>
  <si>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</si>
  <si>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</si>
  <si>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</si>
  <si>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</si>
  <si>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</si>
  <si>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</si>
  <si>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</si>
  <si>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</si>
  <si>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</si>
  <si>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</si>
  <si>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</si>
  <si>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</si>
  <si>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</si>
  <si>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</si>
  <si>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</si>
  <si>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</si>
  <si>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</si>
  <si>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</si>
  <si>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</si>
  <si>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</si>
  <si>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</si>
  <si>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</si>
  <si>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</si>
  <si>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</si>
  <si>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</si>
  <si>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</si>
  <si>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</si>
  <si>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</si>
  <si>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</si>
  <si>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</si>
  <si>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</si>
  <si>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</si>
  <si>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</si>
  <si>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</si>
  <si>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</si>
  <si>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</si>
  <si>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</si>
  <si>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</si>
  <si>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</si>
  <si>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</si>
  <si>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</si>
  <si>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</si>
  <si>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</si>
  <si>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</si>
  <si>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</si>
  <si>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</si>
  <si>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</si>
  <si>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</si>
  <si>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</si>
  <si>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</si>
  <si>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</si>
  <si>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</si>
  <si>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</si>
  <si>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</si>
  <si>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</si>
  <si>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</si>
  <si>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</si>
  <si>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</si>
  <si>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</si>
  <si>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</si>
  <si>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</si>
  <si>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</si>
  <si>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</si>
  <si>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</si>
  <si>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</si>
  <si>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</si>
  <si>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</si>
  <si>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</si>
  <si>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</si>
  <si>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</si>
  <si>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</si>
  <si>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</si>
  <si>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</si>
  <si>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</si>
  <si>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</si>
  <si>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</si>
  <si>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</si>
  <si>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</si>
  <si>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</si>
  <si>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</si>
  <si>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</si>
  <si>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</si>
  <si>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</si>
  <si>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</si>
  <si>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</si>
  <si>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</si>
  <si>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</si>
  <si>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</si>
  <si>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</si>
  <si>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</si>
  <si>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</si>
  <si>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</si>
  <si>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</si>
  <si>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</si>
  <si>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</si>
  <si>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</si>
  <si>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</si>
  <si>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</si>
  <si>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</si>
  <si>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</si>
  <si>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</si>
  <si>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</si>
  <si>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</si>
  <si>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</si>
  <si>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</si>
  <si>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</si>
  <si>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</si>
  <si>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</si>
  <si>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</si>
  <si>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</si>
  <si>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</si>
  <si>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</si>
  <si>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</si>
  <si>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</si>
  <si>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</si>
  <si>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</si>
  <si>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</si>
  <si>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</si>
  <si>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</si>
  <si>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</si>
  <si>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</si>
  <si>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</si>
  <si>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</si>
  <si>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</si>
  <si>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</si>
  <si>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</si>
  <si>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</si>
  <si>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</si>
  <si>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</si>
  <si>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</si>
  <si>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</si>
  <si>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</si>
  <si>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</si>
  <si>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</si>
  <si>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</si>
  <si>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</si>
  <si>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</si>
  <si>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</si>
  <si>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</si>
  <si>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</si>
  <si>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</si>
  <si>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</si>
  <si>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</si>
  <si>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</si>
  <si>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</si>
  <si>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</si>
  <si>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</si>
  <si>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</si>
  <si>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</si>
  <si>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</si>
  <si>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</si>
  <si>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</si>
  <si>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</si>
  <si>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</si>
  <si>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</si>
  <si>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</si>
  <si>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</si>
  <si>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</si>
  <si>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</si>
  <si>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</si>
  <si>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</si>
  <si>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</si>
  <si>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</si>
  <si>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</si>
  <si>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</si>
  <si>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</si>
  <si>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</si>
  <si>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</si>
  <si>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</si>
  <si>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</si>
  <si>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</si>
  <si>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</si>
  <si>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</si>
  <si>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</si>
  <si>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</si>
  <si>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</si>
  <si>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</si>
  <si>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</si>
  <si>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</si>
  <si>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</si>
  <si>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</si>
  <si>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</si>
  <si>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</si>
  <si>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</si>
  <si>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</si>
  <si>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</si>
  <si>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</si>
  <si>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</si>
  <si>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</si>
  <si>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</si>
  <si>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</si>
  <si>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</si>
  <si>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</si>
  <si>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</si>
  <si>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</si>
  <si>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</si>
  <si>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</si>
  <si>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</si>
  <si>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</si>
  <si>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</si>
  <si>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</si>
  <si>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</si>
  <si>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</si>
  <si>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</si>
  <si>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</si>
  <si>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</si>
  <si>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</si>
  <si>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</si>
  <si>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</si>
  <si>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</si>
  <si>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</si>
  <si>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</si>
  <si>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</si>
  <si>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</si>
  <si>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</si>
  <si>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</si>
  <si>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</si>
  <si>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</si>
  <si>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</si>
  <si>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</si>
  <si>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</si>
  <si>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</si>
  <si>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</si>
  <si>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</si>
  <si>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</si>
  <si>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</si>
  <si>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</si>
  <si>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</si>
  <si>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</si>
  <si>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</si>
  <si>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</si>
  <si>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</si>
  <si>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</si>
  <si>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</si>
  <si>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</si>
  <si>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</si>
  <si>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</si>
  <si>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</si>
  <si>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</si>
  <si>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</si>
  <si>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</si>
  <si>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</si>
  <si>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</si>
  <si>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</si>
  <si>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</si>
  <si>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</si>
  <si>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</si>
  <si>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</si>
  <si>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</si>
  <si>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</si>
  <si>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</si>
  <si>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</si>
  <si>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</si>
  <si>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</si>
  <si>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</si>
  <si>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</si>
  <si>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</si>
  <si>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</si>
  <si>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</si>
  <si>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</si>
  <si>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</si>
  <si>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</si>
  <si>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</si>
  <si>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</si>
  <si>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</si>
  <si>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</si>
  <si>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</si>
  <si>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</si>
  <si>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</si>
  <si>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</si>
  <si>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</si>
  <si>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</si>
  <si>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</si>
  <si>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</si>
  <si>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</si>
  <si>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</si>
  <si>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</si>
  <si>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</si>
  <si>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</si>
  <si>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</si>
  <si>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</si>
  <si>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</si>
  <si>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</si>
  <si>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</si>
  <si>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</si>
  <si>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</si>
  <si>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</si>
  <si>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</si>
  <si>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</si>
  <si>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</si>
  <si>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</si>
  <si>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</si>
  <si>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</si>
  <si>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</si>
  <si>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</si>
  <si>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</si>
  <si>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</si>
  <si>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</si>
  <si>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</si>
  <si>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</si>
  <si>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</si>
  <si>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</si>
  <si>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</si>
  <si>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</si>
  <si>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</si>
  <si>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</si>
  <si>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</si>
  <si>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</si>
  <si>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</si>
  <si>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</si>
  <si>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</si>
  <si>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</si>
  <si>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</si>
  <si>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</si>
  <si>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</si>
  <si>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</si>
  <si>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</si>
  <si>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</si>
  <si>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</si>
  <si>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</si>
  <si>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</si>
  <si>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</si>
  <si>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</si>
  <si>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</si>
  <si>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</si>
  <si>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</si>
  <si>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</si>
  <si>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</si>
  <si>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</si>
  <si>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</si>
  <si>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</si>
  <si>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</si>
  <si>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</si>
  <si>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</si>
  <si>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</si>
  <si>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</si>
  <si>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</si>
  <si>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</si>
  <si>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</si>
  <si>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</si>
  <si>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</si>
  <si>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</si>
  <si>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</si>
  <si>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</si>
  <si>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</si>
  <si>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</si>
  <si>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</si>
  <si>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</si>
  <si>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</si>
  <si>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</si>
  <si>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</si>
  <si>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</si>
  <si>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</si>
  <si>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</si>
  <si>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</si>
  <si>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</si>
  <si>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</si>
  <si>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</si>
  <si>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</si>
  <si>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</si>
  <si>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</si>
  <si>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</si>
  <si>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</si>
  <si>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</si>
  <si>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</si>
  <si>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</si>
  <si>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</si>
  <si>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</si>
  <si>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</si>
  <si>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</si>
  <si>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</si>
  <si>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</si>
  <si>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</si>
  <si>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</si>
  <si>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</si>
  <si>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</si>
  <si>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</si>
  <si>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</si>
  <si>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</si>
  <si>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</si>
  <si>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</si>
  <si>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</si>
  <si>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</si>
  <si>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</si>
  <si>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</si>
  <si>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</si>
  <si>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</si>
  <si>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</si>
  <si>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</si>
  <si>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</si>
  <si>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</si>
  <si>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</si>
  <si>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</si>
  <si>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</si>
  <si>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</si>
  <si>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</si>
  <si>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</si>
  <si>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</si>
  <si>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</si>
  <si>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</si>
  <si>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</si>
  <si>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</si>
  <si>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</si>
  <si>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</si>
  <si>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</si>
  <si>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</si>
  <si>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</si>
  <si>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</si>
  <si>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</si>
  <si>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</si>
  <si>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</si>
  <si>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</si>
  <si>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</si>
  <si>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</si>
  <si>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</si>
  <si>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</si>
  <si>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</si>
  <si>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</si>
  <si>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</si>
  <si>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</si>
  <si>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</si>
  <si>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</si>
  <si>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</si>
  <si>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</si>
  <si>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</si>
  <si>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</si>
  <si>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</si>
  <si>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</si>
  <si>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</si>
  <si>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</si>
  <si>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</si>
  <si>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</si>
  <si>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</si>
  <si>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</si>
  <si>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</si>
  <si>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</si>
  <si>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</si>
  <si>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</si>
  <si>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</si>
  <si>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</si>
  <si>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</si>
  <si>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</si>
  <si>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</si>
  <si>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</si>
  <si>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</si>
  <si>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</si>
  <si>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</si>
  <si>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</si>
  <si>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</si>
  <si>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</si>
  <si>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</si>
  <si>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</si>
  <si>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</si>
  <si>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</si>
  <si>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</si>
  <si>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</si>
  <si>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</si>
  <si>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</si>
  <si>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</si>
  <si>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</si>
  <si>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</si>
  <si>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</si>
  <si>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</si>
  <si>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</si>
  <si>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</si>
  <si>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</si>
  <si>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</si>
  <si>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</si>
  <si>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</si>
  <si>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</si>
  <si>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</si>
  <si>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</si>
  <si>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</si>
  <si>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</si>
  <si>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</si>
  <si>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</si>
  <si>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</si>
  <si>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</si>
  <si>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</si>
  <si>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</si>
  <si>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</si>
  <si>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</si>
  <si>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</si>
  <si>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</si>
  <si>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</si>
  <si>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</si>
  <si>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</si>
  <si>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</si>
  <si>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</si>
  <si>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</si>
  <si>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</si>
  <si>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</si>
  <si>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</si>
  <si>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</si>
  <si>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</si>
  <si>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</si>
  <si>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</si>
  <si>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</si>
  <si>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</si>
  <si>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</si>
  <si>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</si>
  <si>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</si>
  <si>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</si>
  <si>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</si>
  <si>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</si>
  <si>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</si>
  <si>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</si>
  <si>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</si>
  <si>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</si>
  <si>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</si>
  <si>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</si>
  <si>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</si>
  <si>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</si>
  <si>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</si>
  <si>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</si>
  <si>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</si>
  <si>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</si>
  <si>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</si>
  <si>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</si>
  <si>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</si>
  <si>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</si>
  <si>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</si>
  <si>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</si>
  <si>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</si>
  <si>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</si>
  <si>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</si>
  <si>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</si>
  <si>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</si>
  <si>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</si>
  <si>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</si>
  <si>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</si>
  <si>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</si>
  <si>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</si>
  <si>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</si>
  <si>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</si>
  <si>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</si>
  <si>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</si>
  <si>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</si>
  <si>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</si>
  <si>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</si>
  <si>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</si>
  <si>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</si>
  <si>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</si>
  <si>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</si>
  <si>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</si>
  <si>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</si>
  <si>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</si>
  <si>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</si>
  <si>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</si>
  <si>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</si>
  <si>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</si>
  <si>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</si>
  <si>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</si>
  <si>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</si>
  <si>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</si>
  <si>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</si>
  <si>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</si>
  <si>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</si>
  <si>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</si>
  <si>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</si>
  <si>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</si>
  <si>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</si>
  <si>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</si>
  <si>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</si>
  <si>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</si>
  <si>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</si>
  <si>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</si>
  <si>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</si>
  <si>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</si>
  <si>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</si>
  <si>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</si>
  <si>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</si>
  <si>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</si>
  <si>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</si>
  <si>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</si>
  <si>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</si>
  <si>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</si>
  <si>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</si>
  <si>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</si>
  <si>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</si>
  <si>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</si>
  <si>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</si>
  <si>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</si>
  <si>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</si>
  <si>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</si>
  <si>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</si>
  <si>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</si>
  <si>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</si>
  <si>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</si>
  <si>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</si>
  <si>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</si>
  <si>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</si>
  <si>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</si>
  <si>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</si>
  <si>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</si>
  <si>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</si>
  <si>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</si>
  <si>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</si>
  <si>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</si>
  <si>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</si>
  <si>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</si>
  <si>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</si>
  <si>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</si>
  <si>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</si>
  <si>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</si>
  <si>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</si>
  <si>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</si>
  <si>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</si>
  <si>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</si>
  <si>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</si>
  <si>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</si>
  <si>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</si>
  <si>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</si>
  <si>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</si>
  <si>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</si>
  <si>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</si>
  <si>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</si>
  <si>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</si>
  <si>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</si>
  <si>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</si>
  <si>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</si>
  <si>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</si>
  <si>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</si>
  <si>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</si>
  <si>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</si>
  <si>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</si>
  <si>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</si>
  <si>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</si>
  <si>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</si>
  <si>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</si>
  <si>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</si>
  <si>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</si>
  <si>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</si>
  <si>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</si>
  <si>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</si>
  <si>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</si>
  <si>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</si>
  <si>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</si>
  <si>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</si>
  <si>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</si>
  <si>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</si>
  <si>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</si>
  <si>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</si>
  <si>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</si>
  <si>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</si>
  <si>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</si>
  <si>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</si>
  <si>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</si>
  <si>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</si>
  <si>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</si>
  <si>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</si>
  <si>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</si>
  <si>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</si>
  <si>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</si>
  <si>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</si>
  <si>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</si>
  <si>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</si>
  <si>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</si>
  <si>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</si>
  <si>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</si>
  <si>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</si>
  <si>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</si>
  <si>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</si>
  <si>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</si>
  <si>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</si>
  <si>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</si>
  <si>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</si>
  <si>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</si>
  <si>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</si>
  <si>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</si>
  <si>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</si>
  <si>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</si>
  <si>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</si>
  <si>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</si>
  <si>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</si>
  <si>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</si>
  <si>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</si>
  <si>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</si>
  <si>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</si>
  <si>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</si>
  <si>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</si>
  <si>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</si>
  <si>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</si>
  <si>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</si>
  <si>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</si>
  <si>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</si>
  <si>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</si>
  <si>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</si>
  <si>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</si>
  <si>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</si>
  <si>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</si>
  <si>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</si>
  <si>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</si>
  <si>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</si>
  <si>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</si>
  <si>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</si>
  <si>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</si>
  <si>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</si>
  <si>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</si>
  <si>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</si>
  <si>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</si>
  <si>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</si>
  <si>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</si>
  <si>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</si>
  <si>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</si>
  <si>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</si>
  <si>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</si>
  <si>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</si>
  <si>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</si>
  <si>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</si>
  <si>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</si>
  <si>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</si>
  <si>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</si>
  <si>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</si>
  <si>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</si>
  <si>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</si>
  <si>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</si>
  <si>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</si>
  <si>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</si>
  <si>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</si>
  <si>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</si>
  <si>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</si>
  <si>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</si>
  <si>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</si>
  <si>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</si>
  <si>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</si>
  <si>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</si>
  <si>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</si>
  <si>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</si>
  <si>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</si>
  <si>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</si>
  <si>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</si>
  <si>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</si>
  <si>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</si>
  <si>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</si>
  <si>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</si>
  <si>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</si>
  <si>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</si>
  <si>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</si>
  <si>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</si>
  <si>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</si>
  <si>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</si>
  <si>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</si>
  <si>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</si>
  <si>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</si>
  <si>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</si>
  <si>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</si>
  <si>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</si>
  <si>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</si>
  <si>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</si>
  <si>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</si>
  <si>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</si>
  <si>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</si>
  <si>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</si>
  <si>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</si>
  <si>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</si>
  <si>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</si>
  <si>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</si>
  <si>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</si>
  <si>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</si>
  <si>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</si>
  <si>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</si>
  <si>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</si>
  <si>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</si>
  <si>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</si>
  <si>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</si>
  <si>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</si>
  <si>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</si>
  <si>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</si>
  <si>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</si>
  <si>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</si>
  <si>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</si>
  <si>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</si>
  <si>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</si>
  <si>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</si>
  <si>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</si>
  <si>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</si>
  <si>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</si>
  <si>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</si>
  <si>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</si>
  <si>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</si>
  <si>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</si>
  <si>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</si>
  <si>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</si>
  <si>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</si>
  <si>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</si>
  <si>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</si>
  <si>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</si>
  <si>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</si>
  <si>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</si>
  <si>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</si>
  <si>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</si>
  <si>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</si>
  <si>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</si>
  <si>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</si>
  <si>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</si>
  <si>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</si>
  <si>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</si>
  <si>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</si>
  <si>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</si>
  <si>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</si>
  <si>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</si>
  <si>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</si>
  <si>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</si>
  <si>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</si>
  <si>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</si>
  <si>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</si>
  <si>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</si>
  <si>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</si>
  <si>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</si>
  <si>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</si>
  <si>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</si>
  <si>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</si>
  <si>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</si>
  <si>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</si>
  <si>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</si>
  <si>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</si>
  <si>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</si>
  <si>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</si>
  <si>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</si>
  <si>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</si>
  <si>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</si>
  <si>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</si>
  <si>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</si>
  <si>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</si>
  <si>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</si>
  <si>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</si>
  <si>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</si>
  <si>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</si>
  <si>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</si>
  <si>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</si>
  <si>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</si>
  <si>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</si>
  <si>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</si>
  <si>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</si>
  <si>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</si>
  <si>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</si>
  <si>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</si>
  <si>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</si>
  <si>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</si>
  <si>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</si>
  <si>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</si>
  <si>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</si>
  <si>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</si>
  <si>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</si>
  <si>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</si>
  <si>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</si>
  <si>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</si>
  <si>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</si>
  <si>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</si>
  <si>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</si>
  <si>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</si>
  <si>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</si>
  <si>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</si>
  <si>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</si>
  <si>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</si>
  <si>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</si>
  <si>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</si>
  <si>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</si>
  <si>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</si>
  <si>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</si>
  <si>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</si>
  <si>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</si>
  <si>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</si>
  <si>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</si>
  <si>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</si>
  <si>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</si>
  <si>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</si>
  <si>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</si>
  <si>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</si>
  <si>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</si>
  <si>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</si>
  <si>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</si>
  <si>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</si>
  <si>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</si>
  <si>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</si>
  <si>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</si>
  <si>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</si>
  <si>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</si>
  <si>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</si>
  <si>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</si>
  <si>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</si>
  <si>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</si>
  <si>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</si>
  <si>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</si>
  <si>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</si>
  <si>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</si>
  <si>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</si>
  <si>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</si>
  <si>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</si>
  <si>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</si>
  <si>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</si>
  <si>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</si>
  <si>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</si>
  <si>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</si>
  <si>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</si>
  <si>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</si>
  <si>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</si>
  <si>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</si>
  <si>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</si>
  <si>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</si>
  <si>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</si>
  <si>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</si>
  <si>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</si>
  <si>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</si>
  <si>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</si>
  <si>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</si>
  <si>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</si>
  <si>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</si>
  <si>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</si>
  <si>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</si>
  <si>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</si>
  <si>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</si>
  <si>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</si>
  <si>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</si>
  <si>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</si>
  <si>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</si>
  <si>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</si>
  <si>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</si>
  <si>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</si>
  <si>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</si>
  <si>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</si>
  <si>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</si>
  <si>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</si>
  <si>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</si>
  <si>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</si>
  <si>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</si>
  <si>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</si>
  <si>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</si>
  <si>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</si>
  <si>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</si>
  <si>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</si>
  <si>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</si>
  <si>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</si>
  <si>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</si>
  <si>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</si>
  <si>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</si>
  <si>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</si>
  <si>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</si>
  <si>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</si>
  <si>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</si>
  <si>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</si>
  <si>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</si>
  <si>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</si>
  <si>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</si>
  <si>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</si>
  <si>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</si>
  <si>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</si>
  <si>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</si>
  <si>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</si>
  <si>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</si>
  <si>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</si>
  <si>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</si>
  <si>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</si>
  <si>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</si>
  <si>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</si>
  <si>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</si>
  <si>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</si>
  <si>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</si>
  <si>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</si>
  <si>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</si>
  <si>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</si>
  <si>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</si>
  <si>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</si>
  <si>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</si>
  <si>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</si>
  <si>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</si>
  <si>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</si>
  <si>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</si>
  <si>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</si>
  <si>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</si>
  <si>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</si>
  <si>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</si>
  <si>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</si>
  <si>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</si>
  <si>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</si>
  <si>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</si>
  <si>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</si>
  <si>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</si>
  <si>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</si>
  <si>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</si>
  <si>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</si>
  <si>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</si>
  <si>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</si>
  <si>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</si>
  <si>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</si>
  <si>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</si>
  <si>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</si>
  <si>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</si>
  <si>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</si>
  <si>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</si>
  <si>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</si>
  <si>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</si>
  <si>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</si>
  <si>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</si>
  <si>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</si>
  <si>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</si>
  <si>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</si>
  <si>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</si>
  <si>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</si>
  <si>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</si>
  <si>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</si>
  <si>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</si>
  <si>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</si>
  <si>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</si>
  <si>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</si>
  <si>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</si>
  <si>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</si>
  <si>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</si>
  <si>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</si>
  <si>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</si>
  <si>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</si>
  <si>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</si>
  <si>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</si>
  <si>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</si>
  <si>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</si>
  <si>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</si>
  <si>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</si>
  <si>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</si>
  <si>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</si>
  <si>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</si>
  <si>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</si>
  <si>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</si>
  <si>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</si>
  <si>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</si>
  <si>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</si>
  <si>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</si>
  <si>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</si>
  <si>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</si>
  <si>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</si>
  <si>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</si>
  <si>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</si>
  <si>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</si>
  <si>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</si>
  <si>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</si>
  <si>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</si>
  <si>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</si>
  <si>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</si>
  <si>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</si>
  <si>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</si>
  <si>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</si>
  <si>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</si>
  <si>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</si>
  <si>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</si>
  <si>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</si>
  <si>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</si>
  <si>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</si>
  <si>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</si>
  <si>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</si>
  <si>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</si>
  <si>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</si>
  <si>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</si>
  <si>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</si>
  <si>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</si>
  <si>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</si>
  <si>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</si>
  <si>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</si>
  <si>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</si>
  <si>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</si>
  <si>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</si>
  <si>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</si>
  <si>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</si>
  <si>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</si>
  <si>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</si>
  <si>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</si>
  <si>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</si>
  <si>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</si>
  <si>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</si>
  <si>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</si>
  <si>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</si>
  <si>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</si>
  <si>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</si>
  <si>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</si>
  <si>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</si>
  <si>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</si>
  <si>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</si>
  <si>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</si>
  <si>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</si>
  <si>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</si>
  <si>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</si>
  <si>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</si>
  <si>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</si>
  <si>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</si>
  <si>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</si>
  <si>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</si>
  <si>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</si>
  <si>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</si>
  <si>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</si>
  <si>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</si>
  <si>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</si>
  <si>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</si>
  <si>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</si>
  <si>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</si>
  <si>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</si>
  <si>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</si>
  <si>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</si>
  <si>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</si>
  <si>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</si>
  <si>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</si>
  <si>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</si>
  <si>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</si>
  <si>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</si>
  <si>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</si>
  <si>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</si>
  <si>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</si>
  <si>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</si>
  <si>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</si>
  <si>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</si>
  <si>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</si>
  <si>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</si>
  <si>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</si>
  <si>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</si>
  <si>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</si>
  <si>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</si>
  <si>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</si>
  <si>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</si>
  <si>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</si>
  <si>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</si>
  <si>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</si>
  <si>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</si>
  <si>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</si>
  <si>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</si>
  <si>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</si>
  <si>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</si>
  <si>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</si>
  <si>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</si>
  <si>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</si>
  <si>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</si>
  <si>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</si>
  <si>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</si>
  <si>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</si>
  <si>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</si>
  <si>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</si>
  <si>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</si>
  <si>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</si>
  <si>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</si>
  <si>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</si>
  <si>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</si>
  <si>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</si>
  <si>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</si>
  <si>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</si>
  <si>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</si>
  <si>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</si>
  <si>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</si>
  <si>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</si>
  <si>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</si>
  <si>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</si>
  <si>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</si>
  <si>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</si>
  <si>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</si>
  <si>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</si>
  <si>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</si>
  <si>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</si>
  <si>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</si>
  <si>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</si>
  <si>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</si>
  <si>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</si>
  <si>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</si>
  <si>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</si>
  <si>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</si>
  <si>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</si>
  <si>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</si>
  <si>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</si>
  <si>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</si>
  <si>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</si>
  <si>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</si>
  <si>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</si>
  <si>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</si>
  <si>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</si>
  <si>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</si>
  <si>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</si>
  <si>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</si>
  <si>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</si>
  <si>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</si>
  <si>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</si>
  <si>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</si>
  <si>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</si>
  <si>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</si>
  <si>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</si>
  <si>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</si>
  <si>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</si>
  <si>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</si>
  <si>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</si>
  <si>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</si>
  <si>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</si>
  <si>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</si>
  <si>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</si>
  <si>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</si>
  <si>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</si>
  <si>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</si>
  <si>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</si>
  <si>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</si>
  <si>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</si>
  <si>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</si>
  <si>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</si>
  <si>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</si>
  <si>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</si>
  <si>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</si>
  <si>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</si>
  <si>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</si>
  <si>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</si>
  <si>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</si>
  <si>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</si>
  <si>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</si>
  <si>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</si>
  <si>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</si>
  <si>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</si>
  <si>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</si>
  <si>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</si>
  <si>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</si>
  <si>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</si>
  <si>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</si>
  <si>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</si>
  <si>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</si>
  <si>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</si>
  <si>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</si>
  <si>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</si>
  <si>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</si>
  <si>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</si>
  <si>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</si>
  <si>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</si>
  <si>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</si>
  <si>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</si>
  <si>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</si>
  <si>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</si>
  <si>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</si>
  <si>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</si>
  <si>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</si>
  <si>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</si>
  <si>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</si>
  <si>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</si>
  <si>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</si>
  <si>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</si>
  <si>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</si>
  <si>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</si>
  <si>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</si>
  <si>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</si>
  <si>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</si>
  <si>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</si>
  <si>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</si>
  <si>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</si>
  <si>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</si>
  <si>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</si>
  <si>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</si>
  <si>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</si>
  <si>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</si>
  <si>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</si>
  <si>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</si>
  <si>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</si>
  <si>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</si>
  <si>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</si>
  <si>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</si>
  <si>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</si>
  <si>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</si>
  <si>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</si>
  <si>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</si>
  <si>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</si>
  <si>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</si>
  <si>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</si>
  <si>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</si>
  <si>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</si>
  <si>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</si>
  <si>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</si>
  <si>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</si>
  <si>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</si>
  <si>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</si>
  <si>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</si>
  <si>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</si>
  <si>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</si>
  <si>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</si>
  <si>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</si>
  <si>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</si>
  <si>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</si>
  <si>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</si>
  <si>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</si>
  <si>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</si>
  <si>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</si>
  <si>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</si>
  <si>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</si>
  <si>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</si>
  <si>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</si>
  <si>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</si>
  <si>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</si>
  <si>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</si>
  <si>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</si>
  <si>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</si>
  <si>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</si>
  <si>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</si>
  <si>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</si>
  <si>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</si>
  <si>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</si>
  <si>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</si>
  <si>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</si>
  <si>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</si>
  <si>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</si>
  <si>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</si>
  <si>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</si>
  <si>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</si>
  <si>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</si>
  <si>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</si>
  <si>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</si>
  <si>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</si>
  <si>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</si>
  <si>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</si>
  <si>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</si>
  <si>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</si>
  <si>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</si>
  <si>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</si>
  <si>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</si>
  <si>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</si>
  <si>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</si>
  <si>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</si>
  <si>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</si>
  <si>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</si>
  <si>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</si>
  <si>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</si>
  <si>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</si>
  <si>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</si>
  <si>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</si>
  <si>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</si>
  <si>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</si>
  <si>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</si>
  <si>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</si>
  <si>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</si>
  <si>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</si>
  <si>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</si>
  <si>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</si>
  <si>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</si>
  <si>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</si>
  <si>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</si>
  <si>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</si>
  <si>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</si>
  <si>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</si>
  <si>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</si>
  <si>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</si>
  <si>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</si>
  <si>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</si>
  <si>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</si>
  <si>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</si>
  <si>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</si>
  <si>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</si>
  <si>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</si>
  <si>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</si>
  <si>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</si>
  <si>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</si>
  <si>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</si>
  <si>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</si>
  <si>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</si>
  <si>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</si>
  <si>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</si>
  <si>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</si>
  <si>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</si>
  <si>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</si>
  <si>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</si>
  <si>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</si>
  <si>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</si>
  <si>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</si>
  <si>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</si>
  <si>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</si>
  <si>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</si>
  <si>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</si>
  <si>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</si>
  <si>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</si>
  <si>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</si>
  <si>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</si>
  <si>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</si>
  <si>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</si>
  <si>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</si>
  <si>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</si>
  <si>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</si>
  <si>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</si>
  <si>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</si>
  <si>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</si>
  <si>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</si>
  <si>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</si>
  <si>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</si>
  <si>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</si>
  <si>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</si>
  <si>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</si>
  <si>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</si>
  <si>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</si>
  <si>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</si>
  <si>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</si>
  <si>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</si>
  <si>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</si>
  <si>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</si>
  <si>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</si>
  <si>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</si>
  <si>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</si>
  <si>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</si>
  <si>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</si>
  <si>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</si>
  <si>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</si>
  <si>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</si>
  <si>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</si>
  <si>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</si>
  <si>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</si>
  <si>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</si>
  <si>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</si>
  <si>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</si>
  <si>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</si>
  <si>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</si>
  <si>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</si>
  <si>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</si>
  <si>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</si>
  <si>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</si>
  <si>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</si>
  <si>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</si>
  <si>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</si>
  <si>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</si>
  <si>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</si>
  <si>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</si>
  <si>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</si>
  <si>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</si>
  <si>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</si>
  <si>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</si>
  <si>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</si>
  <si>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</si>
  <si>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</si>
  <si>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</si>
  <si>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</si>
  <si>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</si>
  <si>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</si>
  <si>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</si>
  <si>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</si>
  <si>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</si>
  <si>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</si>
  <si>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</si>
  <si>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</si>
  <si>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</si>
  <si>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</si>
  <si>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</si>
  <si>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</si>
  <si>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</si>
  <si>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</si>
  <si>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</si>
  <si>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</si>
  <si>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</si>
  <si>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</si>
  <si>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</si>
  <si>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</si>
  <si>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</si>
  <si>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</si>
  <si>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</si>
  <si>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</si>
  <si>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</si>
  <si>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</si>
  <si>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</si>
  <si>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</si>
  <si>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</si>
  <si>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</si>
  <si>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</si>
  <si>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</si>
  <si>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</si>
  <si>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</si>
  <si>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</si>
  <si>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</si>
  <si>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</si>
  <si>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</si>
  <si>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</si>
  <si>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</si>
  <si>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</si>
  <si>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</si>
  <si>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</si>
  <si>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</si>
  <si>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</si>
  <si>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</si>
  <si>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</si>
  <si>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</si>
  <si>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</si>
  <si>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</si>
  <si>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</si>
  <si>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</si>
  <si>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</si>
  <si>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</si>
  <si>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</si>
  <si>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</si>
  <si>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</si>
  <si>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</si>
  <si>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</si>
  <si>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</si>
  <si>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</si>
  <si>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</si>
  <si>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</si>
  <si>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</si>
  <si>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</si>
  <si>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</si>
  <si>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</si>
  <si>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</si>
  <si>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</si>
  <si>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</si>
  <si>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</si>
  <si>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</si>
  <si>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</si>
  <si>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</si>
  <si>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</si>
  <si>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</si>
  <si>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</si>
  <si>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</si>
  <si>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</si>
  <si>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</si>
  <si>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</si>
  <si>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</si>
  <si>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</si>
  <si>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</si>
  <si>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</si>
  <si>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</si>
  <si>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</si>
  <si>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</si>
  <si>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</si>
  <si>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</si>
  <si>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</si>
  <si>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</si>
  <si>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</si>
  <si>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</si>
  <si>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</si>
  <si>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</si>
  <si>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</si>
  <si>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</si>
  <si>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</si>
  <si>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</si>
  <si>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</si>
  <si>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</si>
  <si>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</si>
  <si>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</si>
  <si>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</si>
  <si>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</si>
  <si>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</si>
  <si>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</si>
  <si>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</si>
  <si>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</si>
  <si>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</si>
  <si>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</si>
  <si>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</si>
  <si>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</si>
  <si>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</si>
  <si>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</si>
  <si>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</si>
  <si>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</si>
  <si>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</si>
  <si>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</si>
  <si>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</si>
  <si>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</si>
  <si>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</si>
  <si>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</si>
  <si>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</si>
  <si>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</si>
  <si>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</si>
  <si>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</si>
  <si>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</si>
  <si>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</si>
  <si>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</si>
  <si>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</si>
  <si>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</si>
  <si>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</si>
  <si>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</si>
  <si>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</si>
  <si>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</si>
  <si>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</si>
  <si>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</si>
  <si>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</si>
  <si>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</si>
  <si>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</si>
  <si>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</si>
  <si>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</si>
  <si>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</si>
  <si>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</si>
  <si>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</si>
  <si>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</si>
  <si>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</si>
  <si>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</si>
  <si>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</si>
  <si>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</si>
  <si>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</si>
  <si>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</si>
  <si>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</si>
  <si>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</si>
  <si>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</si>
  <si>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</si>
  <si>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</si>
  <si>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</si>
  <si>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</si>
  <si>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</si>
  <si>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</si>
  <si>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</si>
  <si>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</si>
  <si>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</si>
  <si>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</si>
  <si>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</si>
  <si>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</si>
  <si>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</si>
  <si>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</si>
  <si>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</si>
  <si>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</si>
  <si>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</si>
  <si>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</si>
  <si>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</si>
  <si>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</si>
  <si>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</si>
  <si>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</si>
  <si>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</si>
  <si>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</si>
  <si>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</si>
  <si>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</si>
  <si>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</si>
  <si>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</si>
  <si>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</si>
  <si>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</si>
  <si>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</si>
  <si>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</si>
  <si>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</si>
  <si>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</si>
  <si>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</si>
  <si>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</si>
  <si>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</si>
  <si>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</si>
  <si>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80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</si>
  <si>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</si>
  <si>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</si>
  <si>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</si>
  <si>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</si>
  <si>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</si>
  <si>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</si>
  <si>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</si>
  <si>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</si>
  <si>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</si>
  <si>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was access night issue located at USF area /Team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</si>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</sst>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314.38765162036725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0.25291782407293795</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45977.336077546293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45977.336077546293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45977.336077546293</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45977.336077546293</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45977.336077546293</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45977.336077546293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45977.336077546293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45977.336077546293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45977.336077546293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45977.336077546293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45977.336077546293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45977.336077546293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45977.336077546293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45977.336077546293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45977.336077546293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45977.336077546293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45977.336077546293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45977.336077546293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45977.336077546293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45977.336077546293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45977.336077546293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45977.336077546293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45977.336077546293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45977.336077546293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45977.336077546293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45977.336077546293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45977.336077546293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45977.336077546293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45977.336077546293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45977.336077546293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45977.336077546293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45977.336077546293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45977.336077546293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45977.336077546293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45977.336077546293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45977.336077546293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45977.336077546293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45977.336077546293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45977.336077546293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45977.336077546293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45977.336077546293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45977.336077546293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45977.336077546293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45977.336077546293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45977.336077546293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45977.336077546293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45977.336077546293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45977.336077546293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45977.336077546293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45977.336077546293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45977.336077546293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45977.336077546293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45977.336077546293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45977.336077546293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45977.336077546293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45977.336077546293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45977.336077546293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45977.336077546293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45977.336077546293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45977.336077546293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45977.336077546293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45977.336077546293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45977.336077546293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45977.336077546293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45977.336077546293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45977.336077546293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45977.336077546293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45977.336077546293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45977.336077546293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45977.336077546293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45977.336077546293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45977.336077546293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45977.336077546293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45977.336077546293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45977.336077546293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45977.336077546293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45977.336077546293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45977.336077546293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45977.336077546293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45977.336077546293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45977.336077546293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45977.336077546293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45977.336077546293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45977.336077546293</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152.33623958333192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0.89973495370213641</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0.61298726851237006</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0.40355439814447891</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0.31715393518243218</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45977.336077546293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45977.336077546293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45977.336077546293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45977.336077546293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45977.336077546293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45977.336077546293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45977.336077546293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45977.336077546293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45977.336077546293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45977.336077546293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45977.336077546293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45977.336077546293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45977.336077546293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45977.336077546293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45977.336077546293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45977.336077546293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45977.336077546293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45977.336077546293</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45977.336077546293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45977.336077546293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45977.336077546293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45977.336077546293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45977.336077546293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45977.336077546293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45977.336077546293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45977.336077546293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45977.336077546293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45977.336077546293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45977.336077546293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45977.336077546293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45977.336077546293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45977.336077546293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45977.336077546293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45977.336077546293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45977.336077546293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45977.336077546293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45977.336077546293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45977.336077546293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45977.336077546293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45977.336077546293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45977.336077546293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45977.336077546293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45977.336077546293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45977.336077546293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45977.336077546293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45977.336077546293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45977.336077546293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45977.336077546293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45977.336077546293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45977.336077546293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45977.336077546293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45977.336077546293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45977.336077546293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45977.336077546293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45977.336077546293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45977.336077546293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45977.336077546293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45977.336077546293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45977.336077546293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45977.336077546293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45977.336077546293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45977.336077546293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45977.336077546293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45977.336077546293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45977.336077546293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45977.336077546293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45977.336077546293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45977.336077546293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45977.336077546293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45977.336077546293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45977.336077546293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45977.336077546293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45977.336077546293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45977.336077546293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45977.336077546293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45977.336077546293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45977.336077546293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45977.336077546293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45977.336077546293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45977.336077546293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45977.336077546293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45977.336077546293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45977.336077546293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45977.336077546293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45977.336077546293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45977.336077546293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45977.336077546293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45977.336077546293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45977.336077546293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45977.336077546293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45977.336077546293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45977.336077546293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45977.336077546293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45977.336077546293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45977.336077546293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45977.336077546293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45977.336077546293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45977.336077546293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45977.336077546293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45977.336077546293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45977.336077546293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45977.336077546293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45977.336077546293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45977.336077546293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45977.336077546293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45977.336077546293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45977.336077546293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45977.336077546293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45977.336077546293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45977.336077546293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45977.336077546293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45977.336077546293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45977.336077546293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45977.336077546293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45977.336077546293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45977.336077546293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45977.336077546293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45977.336077546293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45977.336077546293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45977.336077546293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45977.336077546293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45977.336077546293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45977.336077546293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45977.336077546293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45977.336077546293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45977.336077546293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45977.336077546293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45977.336077546293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45977.336077546293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45977.336077546293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45977.336077546293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45977.336077546293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45977.336077546293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45977.336077546293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45977.336077546293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45977.336077546293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45977.336077546293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45977.336077546293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45977.336077546293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45977.336077546293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45977.336077546293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45977.336077546293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45977.336077546293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45977.336077546293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45977.336077546293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45977.336077546293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45977.336077546293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45977.336077546293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45977.336077546293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45977.336077546293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45977.336077546293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45977.336077546293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45977.336077546293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45977.336077546293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45977.336077546293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45977.336077546293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45977.336077546293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45977.336077546293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45977.336077546293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45977.336077546293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45977.336077546293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45977.336077546293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45977.336077546293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45977.336077546293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45977.336077546293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45977.336077546293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45977.336077546293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45977.336077546293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45977.336077546293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45977.336077546293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45977.336077546293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45977.336077546293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45977.336077546293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45977.336077546293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45977.336077546293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45977.336077546293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45977.336077546293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45977.336077546293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45977.336077546293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45977.336077546293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45977.336077546293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45977.336077546293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45977.336077546293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45977.336077546293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45977.336077546293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45977.336077546293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45977.336077546293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45977.336077546293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45977.336077546293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45977.336077546293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45977.336077546293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45977.336077546293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45977.336077546293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45977.336077546293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45977.336077546293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45977.336077546293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45977.336077546293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45977.336077546293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45977.336077546293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45977.336077546293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45977.336077546293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45977.336077546293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45977.336077546293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45977.336077546293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45977.336077546293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45977.336077546293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45977.336077546293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45977.336077546293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45977.336077546293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45977.336077546293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45977.336077546293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45977.336077546293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45977.336077546293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45977.336077546293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45977.336077546293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45977.336077546293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45977.336077546293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45977.336077546293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45977.336077546293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45977.336077546293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45977.336077546293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45977.336077546293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45977.336077546293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45977.336077546293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45977.336077546293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45977.336077546293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45977.336077546293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45977.336077546293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45977.336077546293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45977.336077546293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45977.336077546293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45977.336077546293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45977.336077546293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45977.336077546293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45977.336077546293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45977.336077546293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45977.336077546293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45977.336077546293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45977.336077546293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45977.336077546293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45977.336077546293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45977.336077546293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45977.336077546293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45977.336077546293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45977.336077546293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45977.336077546293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45977.336077546293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45977.336077546293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45977.336077546293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45977.336077546293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45977.336077546293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45977.336077546293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45977.336077546293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45977.336077546293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45977.336077546293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45977.336077546293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45977.336077546293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45977.336077546293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45977.336077546293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45977.336077546293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45977.336077546293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45977.336077546293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45977.336077546293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45977.336077546293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45977.336077546293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45977.336077546293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45977.336077546293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45977.336077546293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45977.336077546293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45977.336077546293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45977.336077546293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45977.336077546293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45977.336077546293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45977.336077546293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45977.336077546293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45977.336077546293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45977.336077546293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45977.336077546293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45977.336077546293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45977.336077546293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45977.336077546293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45977.336077546293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45977.336077546293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45977.336077546293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45977.336077546293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45977.336077546293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45977.336077546293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45977.336077546293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45977.336077546293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45977.336077546293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45977.336077546293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45977.336077546293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45977.336077546293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45977.336077546293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45977.336077546293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45977.336077546293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45977.336077546293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45977.336077546293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45977.336077546293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45977.336077546293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45977.336077546293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45977.336077546293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45977.336077546293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45977.336077546293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45977.336077546293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45977.336077546293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45977.336077546293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45977.336077546293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45977.336077546293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45977.336077546293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45977.336077546293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45977.336077546293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45977.336077546293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45977.336077546293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45977.336077546293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45977.336077546293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45977.336077546293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45977.336077546293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45977.336077546293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45977.336077546293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45977.336077546293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45977.336077546293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45977.336077546293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45977.336077546293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45977.336077546293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45977.336077546293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45977.336077546293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45977.336077546293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45977.336077546293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45977.336077546293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45977.336077546293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45977.336077546293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45977.336077546293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45977.336077546293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45977.336077546293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45977.336077546293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45977.336077546293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45977.336077546293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45977.336077546293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45977.336077546293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45977.336077546293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45977.336077546293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45977.336077546293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45977.336077546293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45977.336077546293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45977.336077546293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45977.336077546293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45977.336077546293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45977.336077546293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45977.336077546293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45977.336077546293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45977.336077546293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45977.336077546293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45977.336077546293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45977.336077546293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45977.336077546293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45977.336077546293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45977.336077546293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45977.336077546293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45977.336077546293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45977.336077546293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45977.336077546293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45977.336077546293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45977.336077546293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45977.336077546293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45977.336077546293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45977.336077546293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45977.336077546293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45977.336077546293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45977.336077546293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45977.336077546293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45977.336077546293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45977.336077546293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45977.336077546293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45977.336077546293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45977.336077546293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45977.336077546293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45977.336077546293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45977.336077546293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45977.336077546293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45977.336077546293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45977.336077546293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45977.336077546293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45977.336077546293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45977.336077546293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45977.336077546293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45977.336077546293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45977.336077546293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45977.336077546293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45977.336077546293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45977.336077546293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45977.336077546293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45977.336077546293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45977.336077546293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45977.336077546293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45977.336077546293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45977.336077546293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45977.336077546293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45977.336077546293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45977.336077546293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45977.336077546293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45977.336077546293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45977.336077546293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45977.336077546293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45977.336077546293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45977.336077546293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45977.336077546293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45977.336077546293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45977.336077546293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45977.336077546293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45977.336077546293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45977.336077546293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45977.336077546293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45977.336077546293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45977.336077546293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45977.336077546293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45977.336077546293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45977.336077546293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45977.336077546293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45977.336077546293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45977.336077546293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45977.336077546293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45977.336077546293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45977.336077546293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45977.336077546293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45977.336077546293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45977.336077546293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45977.336077546293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45977.336077546293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45977.336077546293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45977.336077546293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45977.336077546293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45977.336077546293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45977.336077546293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45977.336077546293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45977.336077546293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45977.336077546293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45977.336077546293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45977.336077546293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45977.336077546293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45977.336077546293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45977.336077546293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45977.336077546293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45977.336077546293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45977.336077546293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45977.336077546293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45977.336077546293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45977.336077546293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45977.336077546293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45977.336077546293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45977.336077546293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45977.336077546293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45977.336077546293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45977.336077546293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45977.336077546293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45977.336077546293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45977.336077546293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45977.336077546293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45977.336077546293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45977.336077546293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45977.336077546293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45977.336077546293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45977.336077546293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45977.336077546293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45977.336077546293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45977.336077546293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45977.336077546293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45977.336077546293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45977.336077546293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45977.336077546293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45977.336077546293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45977.336077546293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45977.336077546293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45977.336077546293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45977.336077546293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45977.336077546293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45977.336077546293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45977.336077546293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45977.336077546293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45977.336077546293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45977.336077546293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45977.336077546293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45977.336077546293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45977.336077546293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45977.336077546293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45977.336077546293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45977.336077546293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45977.336077546293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45977.336077546293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45977.336077546293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45977.336077546293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45977.336077546293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45977.336077546293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45977.336077546293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45977.336077546293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45977.336077546293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45977.336077546293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45977.336077546293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45977.336077546293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45977.336077546293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45977.336077546293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45977.336077546293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45977.336077546293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45977.336077546293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45977.336077546293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45977.336077546293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45977.336077546293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45977.336077546293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45977.336077546293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45977.336077546293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45977.336077546293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45977.336077546293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45977.336077546293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45977.336077546293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45977.336077546293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45977.336077546293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45977.336077546293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45977.336077546293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45977.336077546293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45977.336077546293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45977.336077546293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45977.336077546293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45977.336077546293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45977.336077546293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45977.336077546293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45977.336077546293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45977.336077546293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45977.336077546293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45977.336077546293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45977.336077546293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45977.336077546293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45977.336077546293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45977.336077546293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45977.336077546293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45977.336077546293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45977.336077546293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45977.336077546293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45977.336077546293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45977.336077546293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45977.336077546293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45977.336077546293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45977.336077546293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45977.336077546293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45977.336077546293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45977.336077546293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45977.336077546293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45977.336077546293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45977.336077546293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45977.336077546293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45977.336077546293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45977.336077546293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45977.336077546293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45977.336077546293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45977.336077546293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45977.336077546293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45977.336077546293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45977.336077546293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45977.336077546293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45977.336077546293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45977.336077546293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45977.336077546293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45977.336077546293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45977.336077546293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45977.336077546293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45977.336077546293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45977.336077546293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45977.336077546293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45977.336077546293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45977.336077546293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45977.336077546293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45977.336077546293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45977.336077546293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45977.336077546293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45977.336077546293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45977.336077546293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45977.336077546293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45977.336077546293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45977.336077546293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45977.336077546293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45977.336077546293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45977.336077546293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45977.336077546293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45977.336077546293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45977.336077546293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45977.336077546293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45977.336077546293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45977.336077546293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45977.336077546293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45977.336077546293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45977.336077546293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45977.336077546293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45977.336077546293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45977.336077546293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45977.336077546293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45977.336077546293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45977.336077546293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45977.336077546293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45977.336077546293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45977.336077546293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45977.336077546293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45977.336077546293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45977.336077546293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45977.336077546293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45977.336077546293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45977.336077546293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45977.336077546293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45977.336077546293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45977.336077546293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45977.336077546293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45977.336077546293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45977.336077546293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45977.336077546293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45977.336077546293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45977.336077546293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45977.336077546293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45977.336077546293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45977.336077546293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45977.336077546293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45977.336077546293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45977.336077546293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45977.336077546293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45977.336077546293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45977.336077546293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45977.336077546293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45977.336077546293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45977.336077546293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45977.336077546293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45977.336077546293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45977.336077546293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45977.336077546293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45977.336077546293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45977.336077546293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45977.336077546293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45977.336077546293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45977.336077546293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45977.336077546293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45977.336077546293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45977.336077546293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45977.336077546293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45977.336077546293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45977.336077546293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45977.336077546293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45977.336077546293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45977.336077546293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45977.336077546293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45977.336077546293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45977.336077546293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45977.336077546293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45977.336077546293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45977.336077546293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45977.336077546293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45977.336077546293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45977.336077546293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45977.336077546293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45977.336077546293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45977.336077546293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45977.336077546293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45977.336077546293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45977.336077546293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45977.336077546293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45977.336077546293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45977.336077546293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45977.336077546293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45977.336077546293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45977.336077546293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45977.336077546293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45977.336077546293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45977.336077546293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45977.336077546293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45977.336077546293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45977.336077546293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45977.336077546293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45977.336077546293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45977.336077546293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45977.336077546293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45977.336077546293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45977.336077546293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45977.336077546293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45977.336077546293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45977.336077546293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45977.336077546293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45977.336077546293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45977.336077546293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45977.336077546293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45977.336077546293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45977.336077546293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45977.336077546293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45977.336077546293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45977.336077546293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45977.336077546293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45977.336077546293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45977.336077546293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45977.336077546293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45977.336077546293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45977.336077546293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45977.336077546293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45977.336077546293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45977.336077546293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45977.336077546293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45977.336077546293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45977.336077546293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45977.336077546293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45977.336077546293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45977.336077546293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45977.336077546293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45977.336077546293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45977.336077546293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45977.336077546293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45977.336077546293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45977.336077546293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45977.336077546293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45977.336077546293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45977.336077546293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45977.336077546293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45977.336077546293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45977.336077546293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45977.336077546293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45977.336077546293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45977.336077546293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45977.336077546293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45977.336077546293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45977.336077546293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45977.336077546293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45977.336077546293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45977.336077546293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45977.336077546293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45977.336077546293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45977.336077546293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45977.336077546293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45977.336077546293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45977.336077546293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45977.336077546293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45977.336077546293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45977.336077546293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45977.336077546293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45977.336077546293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45977.336077546293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45977.336077546293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45977.336077546293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45977.336077546293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45977.336077546293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45977.336077546293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45977.336077546293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45977.336077546293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45977.336077546293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45977.336077546293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45977.336077546293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45977.336077546293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45977.336077546293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45977.336077546293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45977.336077546293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45977.336077546293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45977.336077546293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45977.336077546293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45977.336077546293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45977.336077546293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45977.336077546293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45977.336077546293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45977.336077546293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45977.336077546293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45977.336077546293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45977.336077546293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45977.336077546293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45977.336077546293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45977.336077546293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45977.336077546293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45977.336077546293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45977.336077546293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45977.336077546293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45977.336077546293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45977.336077546293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45977.336077546293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45977.336077546293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45977.336077546293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45977.336077546293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45977.336077546293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45977.336077546293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45977.336077546293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45977.336077546293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45977.336077546293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45977.336077546293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45977.336077546293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45977.336077546293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45977.336077546293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45977.336077546293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45977.336077546293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45977.336077546293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45977.336077546293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45977.336077546293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45977.336077546293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45977.336077546293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45977.336077546293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45977.336077546293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45977.336077546293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45977.336077546293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45977.336077546293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45977.336077546293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45977.336077546293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45977.336077546293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45977.336077546293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45977.336077546293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45977.336077546293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45977.336077546293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45977.336077546293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45977.336077546293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45977.336077546293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45977.336077546293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45977.336077546293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45977.336077546293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45977.336077546293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45977.336077546293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45977.336077546293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45977.336077546293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45977.336077546293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45977.336077546293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45977.336077546293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45977.336077546293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45977.336077546293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45977.336077546293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45977.336077546293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45977.336077546293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45977.336077546293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45977.336077546293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45977.336077546293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45977.336077546293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45977.336077546293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45977.336077546293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45977.336077546293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45977.336077546293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45977.336077546293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45977.336077546293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45977.336077546293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45977.336077546293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45977.336077546293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45977.336077546293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45977.336077546293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45977.336077546293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45977.336077546293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45977.336077546293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45977.336077546293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45977.336077546293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45977.336077546293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45977.336077546293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45977.336077546293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45977.336077546293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45977.336077546293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45977.336077546293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45977.336077546293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45977.336077546293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45977.336077546293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45977.336077546293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45977.336077546293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45977.336077546293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45977.336077546293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45977.336077546293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45977.336077546293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45977.336077546293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45977.336077546293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45977.336077546293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45977.336077546293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45977.336077546293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45977.336077546293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45977.336077546293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45977.336077546293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45977.336077546293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45977.336077546293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45977.336077546293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45977.336077546293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45977.336077546293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45977.336077546293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45977.336077546293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45977.336077546293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45977.336077546293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45977.336077546293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45977.336077546293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45977.336077546293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45977.336077546293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45977.336077546293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45977.336077546293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45977.336077546293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45977.336077546293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45977.336077546293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45977.336077546293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45977.336077546293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45977.336077546293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45977.336077546293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45977.336077546293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45977.336077546293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45977.336077546293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45977.336077546293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45977.336077546293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45977.336077546293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45977.336077546293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45977.336077546293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45977.336077546293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45977.336077546293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45977.336077546293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45977.336077546293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45977.336077546293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45977.336077546293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45977.336077546293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45977.336077546293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45977.336077546293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45977.336077546293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45977.336077546293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45977.336077546293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45977.336077546293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45977.336077546293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45977.336077546293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45977.336077546293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45977.336077546293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45977.336077546293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45977.336077546293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45977.336077546293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45977.336077546293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45977.336077546293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45977.336077546293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45977.336077546293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45977.336077546293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45977.336077546293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45977.336077546293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45977.336077546293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45977.336077546293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45977.336077546293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45977.336077546293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45977.336077546293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45977.336077546293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45977.336077546293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45977.336077546293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45977.336077546293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45977.336077546293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45977.336077546293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45977.336077546293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45977.336077546293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45977.336077546293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45977.336077546293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45977.336077546293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45977.336077546293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45977.336077546293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45977.336077546293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45977.336077546293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45977.336077546293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45977.336077546293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45977.336077546293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45977.336077546293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45977.336077546293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45977.336077546293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45977.336077546293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45977.336077546293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45977.336077546293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45977.336077546293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45977.336077546293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45977.336077546293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45977.336077546293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45977.336077546293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45977.336077546293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45977.336077546293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45977.336077546293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45977.336077546293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45977.336077546293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45977.336077546293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45977.336077546293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45977.336077546293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45977.336077546293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45977.336077546293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45977.336077546293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45977.336077546293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45977.336077546293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45977.336077546293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45977.336077546293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45977.336077546293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45977.336077546293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45977.336077546293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45977.336077546293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45977.336077546293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45977.336077546293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45977.336077546293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45977.336077546293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45977.336077546293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45977.336077546293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45977.336077546293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45977.336077546293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45977.336077546293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45977.336077546293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45977.336077546293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45977.336077546293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45977.336077546293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45977.336077546293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45977.336077546293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45977.336077546293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45977.336077546293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45977.336077546293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45977.336077546293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45977.336077546293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45977.336077546293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45977.336077546293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45977.336077546293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45977.336077546293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45977.336077546293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45977.336077546293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45977.336077546293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45977.336077546293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45977.336077546293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45977.336077546293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45977.336077546293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45977.336077546293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45977.336077546293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45977.336077546293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45977.336077546293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45977.336077546293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45977.336077546293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45977.336077546293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45977.336077546293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273.85535995369719</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0.74696874999790452</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0.54980439814244164</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45977.336077546293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45977.336077546293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45977.336077546293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45977.336077546293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45977.336077546293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45977.336077546293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45977.336077546293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45977.336077546293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45977.336077546293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45977.336077546293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45977.336077546293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45977.336077546293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45977.336077546293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45977.336077546293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45977.336077546293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45977.336077546293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45977.336077546293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45977.336077546293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45977.336077546293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45977.336077546293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45977.336077546293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45977.336077546293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45977.336077546293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45977.336077546293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45977.336077546293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45977.336077546293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45977.336077546293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45977.336077546293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45977.336077546293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45977.336077546293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45977.336077546293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45977.336077546293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45977.336077546293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45977.336077546293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45977.336077546293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45977.336077546293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45977.336077546293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45977.336077546293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45977.336077546293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45977.336077546293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45977.336077546293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45977.336077546293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45977.336077546293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45977.336077546293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45977.336077546293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45977.336077546293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45977.336077546293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45977.336077546293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45977.336077546293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45977.336077546293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45977.336077546293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45977.336077546293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45977.336077546293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45977.336077546293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45977.336077546293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45977.336077546293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45977.336077546293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45977.336077546293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45977.336077546293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45977.336077546293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45977.336077546293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45977.336077546293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45977.336077546293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45977.336077546293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45977.336077546293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45977.336077546293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45977.336077546293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45977.336077546293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45977.336077546293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45977.336077546293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45977.336077546293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45977.336077546293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45977.336077546293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45977.336077546293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45977.336077546293</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85.50401736110507</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39024</v>
      </c>
      <c r="F3" s="38">
        <v>45926.188877314817</v>
      </c>
      <c r="G3" s="116">
        <f t="shared" ref="G3" ca="1" si="0">IFERROR(NOW()-F3,"")</f>
        <v>51.147200231476745</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39024</v>
      </c>
      <c r="F4" s="125">
        <v>45948.661111111112</v>
      </c>
      <c r="G4" s="126">
        <f t="shared" ref="G4" ca="1" si="1">IFERROR(NOW()-F4,"")</f>
        <v>28.674966435180977</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f t="shared" ref="G5:G26" ca="1" si="2">IFERROR(NOW()-F5,"")</f>
        <v>8.4874780092577566</v>
      </c>
      <c r="H5" s="125">
        <v>45968.827465277776</v>
      </c>
      <c r="I5" s="124" t="s">
        <v>22</v>
      </c>
      <c r="J5" s="124" t="s">
        <v>65</v>
      </c>
      <c r="K5" s="124" t="s">
        <v>39129</v>
      </c>
      <c r="L5" s="124" t="s">
        <v>8145</v>
      </c>
    </row>
    <row r="6" spans="1:13">
      <c r="A6" s="124" t="s">
        <v>39130</v>
      </c>
      <c r="B6" s="124" t="str">
        <f>IFERROR(VLOOKUP(D6,DB!A:K,11,0),"")</f>
        <v>R5</v>
      </c>
      <c r="C6" s="124">
        <v>1</v>
      </c>
      <c r="D6" s="124" t="s">
        <v>33027</v>
      </c>
      <c r="E6" s="124" t="s">
        <v>39021</v>
      </c>
      <c r="F6" s="158">
        <v>45977.009479166663</v>
      </c>
      <c r="G6" s="126">
        <f t="shared" ca="1" si="2"/>
        <v>0.32659837963001337</v>
      </c>
      <c r="H6" s="158">
        <v>45976.947858796295</v>
      </c>
      <c r="I6" s="124" t="str">
        <f>IFERROR(VLOOKUP(D6,DB!A:F,6,0),"")</f>
        <v>SCECO</v>
      </c>
      <c r="J6" s="124" t="str">
        <f>IFERROR(VLOOKUP(D6,DB!A:G,7,0),"")</f>
        <v>No BB Design</v>
      </c>
      <c r="K6" s="124" t="s">
        <v>39131</v>
      </c>
      <c r="L6" s="124" t="str">
        <f>IFERROR(VLOOKUP(D6,DB!A:I,9,0),"")</f>
        <v>Latis</v>
      </c>
    </row>
    <row r="7" spans="1:13">
      <c r="A7" s="124"/>
      <c r="B7" s="124" t="str">
        <f>IFERROR(VLOOKUP(D7,DB!A:K,11,0),"")</f>
        <v/>
      </c>
      <c r="C7" s="124"/>
      <c r="D7" s="124"/>
      <c r="E7" s="124"/>
      <c r="F7" s="124"/>
      <c r="G7" s="126">
        <f t="shared" ca="1" si="2"/>
        <v>45977.336077546293</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45977.336077546293</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45977.336077546293</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45977.336077546293</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45977.336077546293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45977.336077546293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45977.336077546293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45977.336077546293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45977.336077546293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45977.336077546293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45977.336077546293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45977.336077546293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45977.336077546293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45977.336077546293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45977.336077546293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45977.336077546293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45977.336077546293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45977.336077546293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45977.336077546293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45977.336077546293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45977.336077546293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45977.336077546293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45977.336077546293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45977.336077546293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45977.336077546293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45977.336077546293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45977.336077546293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45977.336077546293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45977.336077546293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45977.336077546293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45977.336077546293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45977.336077546293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45977.336077546293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45977.336077546293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45977.336077546293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45977.336077546293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45977.336077546293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45977.336077546293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45977.336077546293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45977.336077546293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45977.336077546293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45977.336077546293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45977.336077546293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45977.336077546293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45977.336077546293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45977.336077546293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45977.336077546293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45977.336077546293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45977.336077546293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45977.336077546293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45977.336077546293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45977.336077546293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45977.336077546293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45977.336077546293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45977.336077546293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45977.336077546293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45977.336077546293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45977.336077546293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45977.336077546293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45977.336077546293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45977.336077546293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45977.336077546293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45977.336077546293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45977.336077546293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45977.336077546293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45977.336077546293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45977.336077546293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45977.336077546293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45977.336077546293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45977.336077546293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45977.336077546293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45977.336077546293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45977.336077546293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45977.336077546293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45977.336077546293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45977.336077546293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45977.336077546293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45977.336077546293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45977.336077546293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45977.336077546293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45977.336077546293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45977.336077546293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45977.336077546293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45977.336077546293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45977.336077546293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45977.336077546293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45977.336077546293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45977.336077546293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45977.336077546293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45977.336077546293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45977.336077546293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45977.336077546293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45977.336077546293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45977.336077546293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45977.336077546293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45977.336077546293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45977.336077546293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45977.336077546293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45977.336077546293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45977.336077546293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45977.336077546293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45977.336077546293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45977.336077546293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45977.336077546293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45977.336077546293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45977.336077546293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45977.336077546293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45977.336077546293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45977.336077546293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45977.336077546293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45977.336077546293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45977.336077546293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45977.336077546293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45977.336077546293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45977.336077546293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45977.336077546293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45977.336077546293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45977.336077546293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45977.336077546293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45977.336077546293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45977.336077546293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45977.336077546293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45977.336077546293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45977.336077546293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45977.336077546293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45977.336077546293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45977.336077546293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45977.336077546293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45977.336077546293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45977.336077546293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45977.336077546293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45977.336077546293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45977.336077546293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45977.336077546293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45977.336077546293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45977.336077546293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45977.336077546293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45977.336077546293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45977.336077546293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45977.336077546293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45977.336077546293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45977.336077546293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45977.336077546293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45977.336077546293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45977.336077546293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45977.336077546293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45977.336077546293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45977.336077546293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45977.336077546293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45977.336077546293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45977.336077546293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45977.336077546293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45977.336077546293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45977.336077546293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45977.336077546293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45977.336077546293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45977.336077546293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45977.336077546293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45977.336077546293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45977.336077546293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45977.336077546293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45977.336077546293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45977.336077546293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45977.336077546293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45977.336077546293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45977.336077546293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45977.336077546293</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0" ca="1" si="0">IFERROR(NOW()-F2,"-")</f>
        <v>45977.336077546293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45977.336077546293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45977.336077546293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45977.336077546293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45977.336077546293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45977.336077546293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45977.336077546293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45977.336077546293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45977.336077546293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45977.336077546293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45977.336077546293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45977.336077546293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45977.336077546293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45977.336077546293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45977.336077546293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45977.336077546293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45977.336077546293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45977.336077546293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45977.336077546293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45977.336077546293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45977.336077546293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45977.336077546293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45977.336077546293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45977.336077546293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45977.336077546293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45977.336077546293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45977.336077546293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45977.336077546293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45977.336077546293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45977.336077546293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45977.336077546293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45977.336077546293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45977.336077546293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45977.336077546293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45977.336077546293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45977.336077546293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45977.336077546293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45977.336077546293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45977.336077546293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45977.336077546293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45977.336077546293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45977.336077546293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45977.336077546293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45977.336077546293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45977.336077546293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45977.336077546293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45977.336077546293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45977.336077546293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45977.336077546293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45977.336077546293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45977.336077546293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45977.336077546293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45977.336077546293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45977.336077546293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45977.336077546293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45977.336077546293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45977.336077546293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45977.336077546293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45977.336077546293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45977.336077546293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45977.336077546293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45977.336077546293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45977.336077546293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45977.336077546293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45977.336077546293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45977.336077546293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45977.336077546293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45977.336077546293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45977.336077546293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45977.336077546293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45977.336077546293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45977.336077546293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45977.336077546293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45977.336077546293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45977.336077546293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45977.336077546293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45977.336077546293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45977.336077546293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45977.336077546293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45977.336077546293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45977.336077546293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45977.336077546293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45977.336077546293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45977.336077546293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45977.336077546293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45977.336077546293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45977.336077546293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45977.336077546293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45977.336077546293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45977.336077546293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45977.336077546293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45977.336077546293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45977.336077546293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45977.336077546293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45977.336077546293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45977.336077546293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45977.336077546293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45977.336077546293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45977.336077546293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45977.336077546293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45977.336077546293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45977.336077546293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45977.336077546293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45977.336077546293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45977.336077546293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45977.336077546293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45977.336077546293</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2025-11-16T05:05:58Z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