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84" documentId="13_ncr:1_{F6CB121F-512D-4AA6-A0C1-0FB36C537598}" xr6:coauthVersionLast="47" xr6:coauthVersionMax="47" xr10:uidLastSave="{158619DC-6A91-4CB4-AADC-6EB4B5A00199}"/>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<sst xmlns="http://schemas.openxmlformats.org/spreadsheetml/2006/main" count="180285" uniqueCount="39128">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</sst>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F9" sqref="F9"/>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298.39212673610746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3.4777199070958886E-2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45961.340552662034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45961.340552662034</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45961.340552662034</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45961.340552662034</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45961.340552662034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45961.340552662034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45961.340552662034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45961.340552662034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45961.340552662034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45961.340552662034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45961.340552662034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45961.340552662034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45961.340552662034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45961.340552662034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45961.340552662034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45961.340552662034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45961.340552662034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45961.340552662034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45961.340552662034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45961.340552662034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45961.340552662034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45961.340552662034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45961.340552662034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45961.340552662034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45961.340552662034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45961.340552662034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45961.340552662034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45961.340552662034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45961.340552662034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45961.340552662034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45961.340552662034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45961.340552662034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45961.340552662034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45961.340552662034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45961.340552662034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45961.340552662034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45961.340552662034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45961.340552662034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45961.340552662034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45961.340552662034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45961.340552662034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45961.340552662034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45961.340552662034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45961.340552662034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45961.340552662034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45961.340552662034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45961.340552662034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45961.340552662034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45961.340552662034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45961.340552662034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45961.340552662034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45961.340552662034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45961.340552662034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45961.340552662034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45961.340552662034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45961.340552662034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45961.340552662034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45961.340552662034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45961.340552662034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45961.340552662034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45961.340552662034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45961.340552662034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45961.340552662034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45961.340552662034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45961.340552662034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45961.340552662034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45961.340552662034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45961.340552662034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45961.340552662034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45961.340552662034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45961.340552662034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45961.340552662034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45961.340552662034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45961.340552662034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45961.340552662034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45961.340552662034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45961.340552662034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45961.340552662034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45961.340552662034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45961.340552662034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45961.340552662034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45961.340552662034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45961.340552662034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45961.340552662034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45961.340552662034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45961.340552662034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45961.340552662034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45961.340552662034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45961.340552662034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45961.340552662034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45961.340552662034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45961.340552662034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45961.340552662034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45961.340552662034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45961.340552662034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45961.340552662034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45961.340552662034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45961.340552662034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45961.340552662034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45961.340552662034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45961.340552662034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45961.340552662034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45961.340552662034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45961.340552662034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45961.340552662034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45961.340552662034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45961.340552662034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45961.340552662034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45961.340552662034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45961.340552662034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45961.340552662034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45961.340552662034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45961.340552662034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45961.340552662034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45961.340552662034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45961.340552662034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45961.340552662034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45961.340552662034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45961.340552662034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45961.340552662034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45961.340552662034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45961.340552662034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45961.340552662034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45961.340552662034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45961.340552662034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45961.340552662034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45961.340552662034</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45961.340552662034</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7004D562-4463-4EF6-9F34-CAB31BC45C6B}"/>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136.34071469907212</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2.5984693287027767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8.6860532406717539E-2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45961.340552662034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45961.340552662034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45961.340552662034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45961.340552662034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45961.340552662034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45961.340552662034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45961.340552662034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45961.340552662034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45961.340552662034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45961.340552662034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45961.340552662034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45961.340552662034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45961.340552662034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45961.340552662034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45961.340552662034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45961.340552662034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45961.340552662034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45961.340552662034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45961.340552662034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45961.340552662034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45961.340552662034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45961.340552662034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45961.340552662034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45961.340552662034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45961.340552662034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45961.340552662034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45961.340552662034</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45961.340552662034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45961.340552662034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45961.340552662034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45961.340552662034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45961.340552662034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45961.340552662034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45961.340552662034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45961.340552662034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45961.340552662034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45961.340552662034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45961.340552662034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45961.340552662034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45961.340552662034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45961.340552662034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45961.340552662034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45961.340552662034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45961.340552662034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45961.340552662034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45961.340552662034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45961.340552662034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45961.340552662034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45961.340552662034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45961.340552662034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45961.340552662034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45961.340552662034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45961.340552662034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45961.340552662034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45961.340552662034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45961.340552662034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45961.340552662034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45961.340552662034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45961.340552662034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45961.340552662034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45961.340552662034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45961.340552662034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45961.340552662034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45961.340552662034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45961.340552662034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45961.340552662034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45961.340552662034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45961.340552662034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45961.340552662034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45961.340552662034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45961.340552662034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45961.340552662034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45961.340552662034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45961.340552662034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45961.340552662034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45961.340552662034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45961.340552662034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45961.340552662034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45961.340552662034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45961.340552662034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45961.340552662034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45961.340552662034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45961.340552662034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45961.340552662034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45961.340552662034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45961.340552662034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45961.340552662034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45961.340552662034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45961.340552662034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45961.340552662034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45961.340552662034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45961.340552662034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45961.340552662034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45961.340552662034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45961.340552662034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45961.340552662034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45961.340552662034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45961.340552662034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45961.340552662034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45961.340552662034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45961.340552662034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45961.340552662034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45961.340552662034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45961.340552662034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45961.340552662034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45961.340552662034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45961.340552662034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45961.340552662034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45961.340552662034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45961.340552662034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45961.340552662034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45961.340552662034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45961.340552662034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45961.340552662034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45961.340552662034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45961.340552662034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45961.340552662034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45961.340552662034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45961.340552662034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45961.340552662034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45961.340552662034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45961.340552662034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45961.340552662034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45961.340552662034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45961.340552662034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45961.340552662034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45961.340552662034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45961.340552662034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45961.340552662034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45961.340552662034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45961.340552662034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45961.340552662034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45961.340552662034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45961.340552662034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45961.340552662034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45961.340552662034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45961.340552662034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45961.340552662034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45961.340552662034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45961.340552662034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45961.340552662034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45961.340552662034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45961.340552662034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45961.340552662034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45961.340552662034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45961.340552662034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45961.340552662034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45961.340552662034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45961.340552662034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45961.340552662034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45961.340552662034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45961.340552662034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45961.340552662034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45961.340552662034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45961.340552662034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45961.340552662034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45961.340552662034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45961.340552662034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45961.340552662034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45961.340552662034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45961.340552662034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45961.340552662034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45961.340552662034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45961.340552662034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45961.340552662034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45961.340552662034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45961.340552662034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45961.340552662034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45961.340552662034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45961.340552662034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45961.340552662034</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45961.340552662034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45961.340552662034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45961.340552662034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45961.340552662034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45961.340552662034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45961.340552662034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45961.340552662034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45961.340552662034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45961.340552662034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45961.340552662034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45961.340552662034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45961.340552662034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45961.340552662034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45961.340552662034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45961.340552662034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45961.340552662034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45961.340552662034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45961.340552662034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45961.340552662034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45961.340552662034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45961.340552662034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45961.340552662034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45961.340552662034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45961.340552662034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45961.340552662034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45961.340552662034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45961.340552662034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45961.340552662034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45961.340552662034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45961.340552662034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45961.340552662034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45961.340552662034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45961.340552662034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45961.340552662034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45961.340552662034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45961.340552662034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45961.340552662034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45961.340552662034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45961.340552662034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45961.340552662034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45961.340552662034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45961.340552662034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45961.340552662034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45961.340552662034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45961.340552662034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45961.340552662034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45961.340552662034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45961.340552662034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45961.340552662034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45961.340552662034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45961.340552662034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45961.340552662034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45961.340552662034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45961.340552662034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45961.340552662034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45961.340552662034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45961.340552662034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45961.340552662034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45961.340552662034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45961.340552662034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45961.340552662034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45961.340552662034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45961.340552662034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45961.340552662034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45961.340552662034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45961.340552662034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45961.340552662034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45961.340552662034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45961.340552662034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45961.340552662034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45961.340552662034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45961.340552662034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45961.340552662034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45961.340552662034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45961.340552662034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45961.340552662034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45961.340552662034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45961.340552662034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45961.340552662034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45961.340552662034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45961.340552662034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45961.340552662034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45961.340552662034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45961.340552662034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45961.340552662034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45961.340552662034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45961.340552662034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45961.340552662034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45961.340552662034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45961.340552662034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45961.340552662034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45961.340552662034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45961.340552662034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45961.340552662034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45961.340552662034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45961.340552662034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45961.340552662034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45961.340552662034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45961.340552662034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45961.340552662034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45961.340552662034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45961.340552662034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45961.340552662034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45961.340552662034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45961.340552662034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45961.340552662034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45961.340552662034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45961.340552662034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45961.340552662034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45961.340552662034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45961.340552662034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45961.340552662034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45961.340552662034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45961.340552662034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45961.340552662034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45961.340552662034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45961.340552662034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45961.340552662034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45961.340552662034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45961.340552662034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45961.340552662034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45961.340552662034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45961.340552662034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45961.340552662034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45961.340552662034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45961.340552662034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45961.340552662034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45961.340552662034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45961.340552662034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45961.340552662034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45961.340552662034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45961.340552662034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45961.340552662034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45961.340552662034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45961.340552662034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45961.340552662034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45961.340552662034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45961.340552662034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45961.340552662034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45961.340552662034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45961.340552662034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45961.340552662034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45961.340552662034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45961.340552662034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45961.340552662034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45961.340552662034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45961.340552662034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45961.340552662034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45961.340552662034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45961.340552662034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45961.340552662034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45961.340552662034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45961.340552662034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45961.340552662034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45961.340552662034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45961.340552662034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45961.340552662034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45961.340552662034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45961.340552662034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45961.340552662034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45961.340552662034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45961.340552662034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45961.340552662034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45961.340552662034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45961.340552662034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45961.340552662034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45961.340552662034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45961.340552662034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45961.340552662034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45961.340552662034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45961.340552662034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45961.340552662034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45961.340552662034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45961.340552662034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45961.340552662034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45961.340552662034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45961.340552662034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45961.340552662034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45961.340552662034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45961.340552662034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45961.340552662034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45961.340552662034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45961.340552662034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45961.340552662034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45961.340552662034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45961.340552662034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45961.340552662034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45961.340552662034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45961.340552662034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45961.340552662034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45961.340552662034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45961.340552662034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45961.340552662034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45961.340552662034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45961.340552662034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45961.340552662034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45961.340552662034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45961.340552662034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45961.340552662034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45961.340552662034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45961.340552662034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45961.340552662034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45961.340552662034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45961.340552662034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45961.340552662034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45961.340552662034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45961.340552662034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45961.340552662034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45961.340552662034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45961.340552662034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45961.340552662034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45961.340552662034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45961.340552662034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45961.340552662034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45961.340552662034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45961.340552662034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45961.340552662034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45961.340552662034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45961.340552662034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45961.340552662034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45961.340552662034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45961.340552662034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45961.340552662034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45961.340552662034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45961.340552662034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45961.340552662034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45961.340552662034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45961.340552662034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45961.340552662034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45961.340552662034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45961.340552662034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45961.340552662034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45961.340552662034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45961.340552662034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45961.340552662034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45961.340552662034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45961.340552662034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45961.340552662034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45961.340552662034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45961.340552662034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45961.340552662034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45961.340552662034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45961.340552662034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45961.340552662034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45961.340552662034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45961.340552662034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45961.340552662034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45961.340552662034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45961.340552662034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45961.340552662034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45961.340552662034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45961.340552662034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45961.340552662034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45961.340552662034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45961.340552662034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45961.340552662034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45961.340552662034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45961.340552662034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45961.340552662034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45961.340552662034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45961.340552662034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45961.340552662034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45961.340552662034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45961.340552662034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45961.340552662034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45961.340552662034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45961.340552662034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45961.340552662034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45961.340552662034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45961.340552662034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45961.340552662034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45961.340552662034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45961.340552662034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45961.340552662034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45961.340552662034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45961.340552662034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45961.340552662034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45961.340552662034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45961.340552662034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45961.340552662034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45961.340552662034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45961.340552662034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45961.340552662034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45961.340552662034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45961.340552662034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45961.340552662034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45961.340552662034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45961.340552662034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45961.340552662034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45961.340552662034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45961.340552662034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45961.340552662034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45961.340552662034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45961.340552662034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45961.340552662034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45961.340552662034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45961.340552662034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45961.340552662034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45961.340552662034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45961.340552662034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45961.340552662034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45961.340552662034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45961.340552662034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45961.340552662034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45961.340552662034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45961.340552662034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45961.340552662034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45961.340552662034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45961.340552662034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45961.340552662034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45961.340552662034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45961.340552662034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45961.340552662034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45961.340552662034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45961.340552662034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45961.340552662034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45961.340552662034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45961.340552662034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45961.340552662034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45961.340552662034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45961.340552662034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45961.340552662034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45961.340552662034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45961.340552662034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45961.340552662034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45961.340552662034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45961.340552662034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45961.340552662034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45961.340552662034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45961.340552662034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45961.340552662034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45961.340552662034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45961.340552662034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45961.340552662034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45961.340552662034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45961.340552662034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45961.340552662034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45961.340552662034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45961.340552662034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45961.340552662034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45961.340552662034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45961.340552662034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45961.340552662034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45961.340552662034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45961.340552662034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45961.340552662034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45961.340552662034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45961.340552662034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45961.340552662034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45961.340552662034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45961.340552662034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45961.340552662034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45961.340552662034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45961.340552662034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45961.340552662034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45961.340552662034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45961.340552662034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45961.340552662034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45961.340552662034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45961.340552662034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45961.340552662034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45961.340552662034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45961.340552662034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45961.340552662034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45961.340552662034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45961.340552662034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45961.340552662034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45961.340552662034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45961.340552662034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45961.340552662034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45961.340552662034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45961.340552662034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45961.340552662034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45961.340552662034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45961.340552662034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45961.340552662034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45961.340552662034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45961.340552662034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45961.340552662034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45961.340552662034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45961.340552662034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45961.340552662034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45961.340552662034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45961.340552662034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45961.340552662034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45961.340552662034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45961.340552662034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45961.340552662034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45961.340552662034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45961.340552662034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45961.340552662034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45961.340552662034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45961.340552662034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45961.340552662034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45961.340552662034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45961.340552662034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45961.340552662034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45961.340552662034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45961.340552662034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45961.340552662034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45961.340552662034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45961.340552662034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45961.340552662034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45961.340552662034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45961.340552662034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45961.340552662034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45961.340552662034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45961.340552662034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45961.340552662034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45961.340552662034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45961.340552662034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45961.340552662034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45961.340552662034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45961.340552662034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45961.340552662034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45961.340552662034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45961.340552662034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45961.340552662034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45961.340552662034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45961.340552662034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45961.340552662034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45961.340552662034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45961.340552662034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45961.340552662034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45961.340552662034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45961.340552662034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45961.340552662034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45961.340552662034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45961.340552662034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45961.340552662034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45961.340552662034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45961.340552662034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45961.340552662034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45961.340552662034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45961.340552662034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45961.340552662034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45961.340552662034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45961.340552662034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45961.340552662034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45961.340552662034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45961.340552662034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45961.340552662034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45961.340552662034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45961.340552662034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45961.340552662034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45961.340552662034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45961.340552662034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45961.340552662034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45961.340552662034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45961.340552662034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45961.340552662034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45961.340552662034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45961.340552662034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45961.340552662034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45961.340552662034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45961.340552662034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45961.340552662034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45961.340552662034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45961.340552662034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45961.340552662034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45961.340552662034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45961.340552662034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45961.340552662034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45961.340552662034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45961.340552662034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45961.340552662034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45961.340552662034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45961.340552662034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45961.340552662034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45961.340552662034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45961.340552662034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45961.340552662034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45961.340552662034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45961.340552662034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45961.340552662034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45961.340552662034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45961.340552662034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45961.340552662034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45961.340552662034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45961.340552662034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45961.340552662034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45961.340552662034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45961.340552662034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45961.340552662034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45961.340552662034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45961.340552662034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45961.340552662034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45961.340552662034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45961.340552662034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45961.340552662034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45961.340552662034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45961.340552662034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45961.340552662034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45961.340552662034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45961.340552662034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45961.340552662034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45961.340552662034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45961.340552662034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45961.340552662034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45961.340552662034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45961.340552662034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45961.340552662034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45961.340552662034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45961.340552662034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45961.340552662034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45961.340552662034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45961.340552662034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45961.340552662034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45961.340552662034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45961.340552662034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45961.340552662034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45961.340552662034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45961.340552662034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45961.340552662034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45961.340552662034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45961.340552662034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45961.340552662034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45961.340552662034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45961.340552662034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45961.340552662034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45961.340552662034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45961.340552662034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45961.340552662034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45961.340552662034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45961.340552662034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45961.340552662034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45961.340552662034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45961.340552662034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45961.340552662034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45961.340552662034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45961.340552662034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45961.340552662034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45961.340552662034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45961.340552662034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45961.340552662034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45961.340552662034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45961.340552662034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45961.340552662034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45961.340552662034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45961.340552662034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45961.340552662034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45961.340552662034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45961.340552662034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45961.340552662034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45961.340552662034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45961.340552662034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45961.340552662034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45961.340552662034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45961.340552662034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45961.340552662034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45961.340552662034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45961.340552662034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45961.340552662034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45961.340552662034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45961.340552662034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45961.340552662034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45961.340552662034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45961.340552662034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45961.340552662034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45961.340552662034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45961.340552662034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45961.340552662034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45961.340552662034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45961.340552662034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45961.340552662034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45961.340552662034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45961.340552662034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45961.340552662034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45961.340552662034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45961.340552662034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45961.340552662034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45961.340552662034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45961.340552662034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45961.340552662034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45961.340552662034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45961.340552662034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45961.340552662034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45961.340552662034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45961.340552662034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45961.340552662034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45961.340552662034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45961.340552662034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45961.340552662034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45961.340552662034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45961.340552662034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45961.340552662034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45961.340552662034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45961.340552662034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45961.340552662034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45961.340552662034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45961.340552662034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45961.340552662034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45961.340552662034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45961.340552662034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45961.340552662034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45961.340552662034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45961.340552662034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45961.340552662034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45961.340552662034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45961.340552662034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45961.340552662034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45961.340552662034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45961.340552662034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45961.340552662034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45961.340552662034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45961.340552662034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45961.340552662034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45961.340552662034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45961.340552662034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45961.340552662034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45961.340552662034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45961.340552662034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45961.340552662034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45961.340552662034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45961.340552662034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45961.340552662034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45961.340552662034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45961.340552662034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45961.340552662034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45961.340552662034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45961.340552662034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45961.340552662034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45961.340552662034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45961.340552662034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45961.340552662034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45961.340552662034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45961.340552662034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45961.340552662034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45961.340552662034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45961.340552662034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45961.340552662034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45961.340552662034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45961.340552662034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45961.340552662034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45961.340552662034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45961.340552662034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45961.340552662034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45961.340552662034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45961.340552662034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45961.340552662034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45961.340552662034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45961.340552662034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45961.340552662034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45961.340552662034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45961.340552662034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45961.340552662034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45961.340552662034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45961.340552662034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45961.340552662034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45961.340552662034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45961.340552662034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45961.340552662034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45961.340552662034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45961.340552662034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45961.340552662034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45961.340552662034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45961.340552662034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45961.340552662034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45961.340552662034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45961.340552662034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45961.340552662034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45961.340552662034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45961.340552662034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45961.340552662034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45961.340552662034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45961.340552662034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45961.340552662034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45961.340552662034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45961.340552662034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45961.340552662034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45961.340552662034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45961.340552662034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45961.340552662034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45961.340552662034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45961.340552662034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45961.340552662034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45961.340552662034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45961.340552662034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45961.340552662034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45961.340552662034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45961.340552662034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45961.340552662034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45961.340552662034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45961.340552662034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45961.340552662034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45961.340552662034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45961.340552662034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45961.340552662034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45961.340552662034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45961.340552662034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45961.340552662034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45961.340552662034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45961.340552662034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45961.340552662034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45961.340552662034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45961.340552662034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45961.340552662034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45961.340552662034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45961.340552662034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45961.340552662034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45961.340552662034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45961.340552662034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45961.340552662034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45961.340552662034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45961.340552662034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45961.340552662034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45961.340552662034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45961.340552662034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45961.340552662034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45961.340552662034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45961.340552662034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45961.340552662034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45961.340552662034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45961.340552662034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45961.340552662034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45961.340552662034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45961.340552662034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45961.340552662034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45961.340552662034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45961.340552662034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45961.340552662034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45961.340552662034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45961.340552662034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45961.340552662034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45961.340552662034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45961.340552662034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45961.340552662034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45961.340552662034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45961.340552662034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45961.340552662034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45961.340552662034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45961.340552662034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45961.340552662034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45961.340552662034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45961.340552662034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45961.340552662034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45961.340552662034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45961.340552662034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45961.340552662034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45961.340552662034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45961.340552662034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45961.340552662034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45961.340552662034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45961.340552662034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45961.340552662034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45961.340552662034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45961.340552662034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45961.340552662034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45961.340552662034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45961.340552662034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45961.340552662034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45961.340552662034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45961.340552662034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45961.340552662034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45961.340552662034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45961.340552662034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45961.340552662034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45961.340552662034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45961.340552662034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45961.340552662034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45961.340552662034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45961.340552662034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45961.340552662034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45961.340552662034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45961.340552662034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45961.340552662034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45961.340552662034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45961.340552662034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45961.340552662034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45961.340552662034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45961.340552662034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45961.340552662034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45961.340552662034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45961.340552662034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45961.340552662034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45961.340552662034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45961.340552662034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45961.340552662034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45961.340552662034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45961.340552662034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45961.340552662034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45961.340552662034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45961.340552662034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45961.340552662034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45961.340552662034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45961.340552662034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45961.340552662034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45961.340552662034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45961.340552662034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45961.340552662034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45961.340552662034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45961.340552662034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45961.340552662034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45961.340552662034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45961.340552662034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45961.340552662034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45961.340552662034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45961.340552662034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45961.340552662034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45961.340552662034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45961.340552662034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45961.340552662034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45961.340552662034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45961.340552662034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45961.340552662034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45961.340552662034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45961.340552662034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45961.340552662034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45961.340552662034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45961.340552662034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45961.340552662034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45961.340552662034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45961.340552662034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45961.340552662034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45961.340552662034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45961.340552662034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45961.340552662034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45961.340552662034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45961.340552662034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45961.340552662034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45961.340552662034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45961.340552662034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45961.340552662034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45961.340552662034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45961.340552662034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45961.340552662034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45961.340552662034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45961.340552662034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45961.340552662034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45961.340552662034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45961.340552662034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45961.340552662034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45961.340552662034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45961.340552662034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45961.340552662034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45961.340552662034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45961.340552662034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45961.340552662034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45961.340552662034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45961.340552662034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45961.340552662034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45961.340552662034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45961.340552662034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45961.340552662034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45961.340552662034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45961.340552662034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45961.340552662034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45961.340552662034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45961.340552662034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45961.340552662034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45961.340552662034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45961.340552662034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45961.340552662034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45961.340552662034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45961.340552662034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45961.340552662034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45961.340552662034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45961.340552662034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45961.340552662034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45961.340552662034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45961.340552662034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45961.340552662034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45961.340552662034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45961.340552662034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45961.340552662034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45961.340552662034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45961.340552662034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45961.340552662034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45961.340552662034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45961.340552662034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45961.340552662034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45961.340552662034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45961.340552662034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45961.340552662034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45961.340552662034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45961.340552662034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45961.340552662034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45961.340552662034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45961.340552662034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45961.340552662034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45961.340552662034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45961.340552662034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45961.340552662034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45961.340552662034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45961.340552662034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45961.340552662034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45961.340552662034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45961.340552662034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45961.340552662034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45961.340552662034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45961.340552662034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45961.340552662034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45961.340552662034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45961.340552662034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45961.340552662034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45961.340552662034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45961.340552662034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45961.340552662034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45961.340552662034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45961.340552662034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45961.340552662034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45961.340552662034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45961.340552662034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45961.340552662034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45961.340552662034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45961.340552662034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45961.340552662034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45961.340552662034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45961.340552662034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45961.340552662034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45961.340552662034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45961.340552662034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45961.340552662034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45961.340552662034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45961.340552662034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45961.340552662034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45961.340552662034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45961.340552662034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45961.340552662034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45961.340552662034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45961.340552662034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45961.340552662034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45961.340552662034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45961.340552662034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45961.340552662034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45961.340552662034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45961.340552662034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45961.340552662034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45961.340552662034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45961.340552662034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45961.340552662034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45961.340552662034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45961.340552662034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45961.340552662034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45961.340552662034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45961.340552662034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45961.340552662034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45961.340552662034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45961.340552662034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45961.340552662034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45961.340552662034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45961.340552662034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45961.340552662034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45961.340552662034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45961.340552662034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45961.340552662034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45961.340552662034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45961.340552662034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45961.340552662034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45961.340552662034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45961.340552662034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45961.340552662034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45961.340552662034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45961.340552662034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45961.340552662034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45961.340552662034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45961.340552662034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45961.340552662034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45961.340552662034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45961.340552662034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45961.340552662034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45961.340552662034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45961.340552662034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45961.340552662034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45961.340552662034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45961.340552662034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45961.340552662034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45961.340552662034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45961.340552662034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45961.340552662034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45961.340552662034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45961.340552662034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45961.340552662034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45961.340552662034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45961.340552662034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45961.340552662034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45961.340552662034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45961.340552662034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45961.340552662034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45961.340552662034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45961.340552662034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45961.340552662034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45961.340552662034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45961.340552662034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45961.340552662034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45961.340552662034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45961.340552662034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45961.340552662034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45961.340552662034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45961.340552662034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45961.340552662034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45961.340552662034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45961.340552662034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45961.340552662034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45961.340552662034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45961.340552662034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45961.340552662034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45961.340552662034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45961.340552662034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45961.340552662034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45961.340552662034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45961.340552662034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45961.340552662034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45961.340552662034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45961.340552662034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45961.340552662034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45961.340552662034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45961.340552662034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45961.340552662034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45961.340552662034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45961.340552662034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45961.340552662034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45961.340552662034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45961.340552662034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45961.340552662034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45961.340552662034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45961.340552662034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45961.340552662034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45961.340552662034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45961.340552662034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45961.340552662034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45961.340552662034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45961.340552662034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45961.340552662034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45961.340552662034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45961.340552662034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45961.340552662034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45961.340552662034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45961.340552662034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45961.340552662034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45961.340552662034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45961.340552662034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45961.340552662034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45961.340552662034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45961.340552662034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45961.340552662034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45961.340552662034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45961.340552662034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45961.340552662034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45961.340552662034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45961.340552662034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45961.340552662034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45961.340552662034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45961.340552662034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45961.340552662034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45961.340552662034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45961.340552662034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45961.340552662034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45961.340552662034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45961.340552662034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45961.340552662034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45961.340552662034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45961.340552662034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45961.340552662034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45961.340552662034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45961.340552662034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45961.340552662034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45961.340552662034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45961.340552662034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45961.340552662034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45961.340552662034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45961.340552662034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45961.340552662034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45961.340552662034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45961.340552662034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45961.340552662034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45961.340552662034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45961.340552662034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45961.340552662034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45961.340552662034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45961.340552662034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45961.340552662034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45961.340552662034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45961.340552662034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45961.340552662034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45961.340552662034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45961.340552662034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45961.340552662034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45961.340552662034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45961.340552662034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45961.340552662034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45961.340552662034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45961.340552662034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45961.340552662034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45961.340552662034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45961.340552662034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45961.340552662034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45961.340552662034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45961.340552662034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45961.340552662034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45961.340552662034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45961.340552662034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257.85983506943739</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0.37180266203358769</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0.25769386573665543</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2</v>
      </c>
      <c r="D5" s="94" t="s">
        <v>36870</v>
      </c>
      <c r="E5" s="98" t="s">
        <v>39021</v>
      </c>
      <c r="F5" s="123">
        <v>45961.374062499999</v>
      </c>
      <c r="G5" s="124">
        <f ca="1">IFERROR(NOW()-F5,"")</f>
        <v>-3.3509837965539191E-2</v>
      </c>
      <c r="H5" s="123">
        <v>45961.363761574074</v>
      </c>
      <c r="I5" s="119" t="str">
        <f>IFERROR(VLOOKUP(D5,DB!A:F,6,0),"")</f>
        <v>SCECO</v>
      </c>
      <c r="J5" s="119" t="str">
        <f>IFERROR(VLOOKUP(D5,DB!A:G,7,0),"")</f>
        <v>Dead</v>
      </c>
      <c r="K5" s="125" t="s">
        <v>39118</v>
      </c>
      <c r="L5" s="121" t="str">
        <f>IFERROR(VLOOKUP(D5,DB!A:I,9,0),"")</f>
        <v>Latis</v>
      </c>
    </row>
    <row r="6" spans="1:16" ht="15" customHeight="1">
      <c r="A6" s="119" t="s">
        <v>39119</v>
      </c>
      <c r="B6" s="119" t="str">
        <f>IFERROR(VLOOKUP(D6,DB!A:K,11,0),"")</f>
        <v>R4</v>
      </c>
      <c r="C6" s="120">
        <v>2</v>
      </c>
      <c r="D6" s="94" t="s">
        <v>39120</v>
      </c>
      <c r="E6" s="98" t="s">
        <v>39021</v>
      </c>
      <c r="F6" s="123">
        <v>45961.372499999998</v>
      </c>
      <c r="G6" s="124">
        <f ca="1">IFERROR(NOW()-F6,"")</f>
        <v>-3.1947337964083999E-2</v>
      </c>
      <c r="H6" s="123">
        <v>45961.3596875</v>
      </c>
      <c r="I6" s="119" t="str">
        <f>IFERROR(VLOOKUP(D6,DB!A:F,6,0),"")</f>
        <v>Generator-SG</v>
      </c>
      <c r="J6" s="119" t="str">
        <f>IFERROR(VLOOKUP(D6,DB!A:G,7,0),"")</f>
        <v>Dead</v>
      </c>
      <c r="K6" s="125" t="s">
        <v>39121</v>
      </c>
      <c r="L6" s="121" t="str">
        <f>IFERROR(VLOOKUP(D6,DB!A:I,9,0),"")</f>
        <v>Latis</v>
      </c>
    </row>
    <row r="7" spans="1:16" ht="15" customHeight="1">
      <c r="A7" s="119"/>
      <c r="B7" s="119" t="str">
        <f>IFERROR(VLOOKUP(D7,DB!A:K,11,0),"")</f>
        <v/>
      </c>
      <c r="C7" s="120"/>
      <c r="D7" s="121"/>
      <c r="E7" s="98"/>
      <c r="F7" s="123"/>
      <c r="G7" s="124">
        <f ca="1">IFERROR(NOW()-F7,"")</f>
        <v>45961.340552662034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45961.340552662034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45961.340552662034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45961.340552662034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45961.340552662034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45961.340552662034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45961.340552662034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45961.340552662034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45961.340552662034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45961.340552662034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45961.340552662034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45961.340552662034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45961.340552662034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45961.340552662034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45961.340552662034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45961.340552662034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45961.340552662034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45961.340552662034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45961.340552662034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45961.340552662034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45961.340552662034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45961.340552662034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45961.340552662034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45961.340552662034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45961.340552662034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45961.340552662034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45961.340552662034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45961.340552662034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45961.340552662034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45961.340552662034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45961.340552662034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45961.340552662034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45961.340552662034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45961.340552662034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45961.340552662034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45961.340552662034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45961.340552662034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45961.340552662034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45961.340552662034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45961.340552662034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45961.340552662034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45961.340552662034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45961.340552662034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45961.340552662034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45961.340552662034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45961.340552662034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45961.340552662034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45961.340552662034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45961.340552662034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45961.340552662034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45961.340552662034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45961.340552662034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45961.340552662034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45961.340552662034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45961.340552662034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45961.340552662034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45961.340552662034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45961.340552662034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45961.340552662034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45961.340552662034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45961.340552662034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45961.340552662034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45961.340552662034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45961.340552662034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45961.340552662034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45961.340552662034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45961.340552662034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45961.340552662034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45961.340552662034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45961.340552662034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45961.340552662034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45961.340552662034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45961.340552662034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45961.340552662034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45961.340552662034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45961.340552662034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45961.340552662034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45961.340552662034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45961.340552662034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45961.340552662034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45961.340552662034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45961.340552662034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45961.340552662034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45961.340552662034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45961.340552662034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45961.340552662034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45961.340552662034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45961.340552662034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45961.340552662034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45961.340552662034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45961.340552662034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45961.340552662034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45961.340552662034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45961.340552662034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45961.340552662034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45961.340552662034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45961.340552662034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45961.340552662034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45961.340552662034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45961.340552662034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45961.340552662034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45961.340552662034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45961.340552662034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45961.340552662034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45961.340552662034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45961.340552662034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45961.340552662034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45961.340552662034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45961.340552662034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45961.340552662034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45961.340552662034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45961.340552662034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45961.340552662034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45961.340552662034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45961.340552662034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45961.340552662034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45961.340552662034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45961.340552662034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45961.340552662034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45961.340552662034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45961.340552662034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45961.340552662034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45961.340552662034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45961.340552662034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45961.340552662034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45961.340552662034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45961.340552662034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45961.340552662034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45961.340552662034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45961.340552662034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45961.340552662034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45961.340552662034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45961.340552662034</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45961.340552662034</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F9" sqref="F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69.508492476845277</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39102</v>
      </c>
      <c r="F3" s="38">
        <v>45926.188877314817</v>
      </c>
      <c r="G3" s="144">
        <f t="shared" ref="G3" ca="1" si="0">IFERROR(NOW()-F3,"")</f>
        <v>35.151675347216951</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39102</v>
      </c>
      <c r="F4" s="153">
        <v>45948.661111111112</v>
      </c>
      <c r="G4" s="154">
        <f ca="1">IFERROR(NOW()-F4,"")</f>
        <v>12.679441550921183</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45961.340552662034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45961.340552662034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45961.340552662034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45961.340552662034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45961.340552662034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45961.340552662034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45961.340552662034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45961.340552662034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45961.340552662034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45961.340552662034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45961.340552662034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45961.340552662034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45961.340552662034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45961.340552662034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45961.340552662034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45961.340552662034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45961.340552662034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45961.340552662034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45961.340552662034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45961.340552662034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45961.340552662034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45961.340552662034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45961.340552662034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45961.340552662034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45961.340552662034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45961.340552662034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45961.340552662034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45961.340552662034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45961.340552662034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45961.340552662034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45961.340552662034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45961.340552662034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45961.340552662034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45961.340552662034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45961.340552662034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45961.340552662034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45961.340552662034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45961.340552662034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45961.340552662034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45961.340552662034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45961.340552662034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45961.340552662034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45961.340552662034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45961.340552662034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45961.340552662034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45961.340552662034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45961.340552662034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45961.340552662034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45961.340552662034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45961.340552662034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45961.340552662034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45961.340552662034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45961.340552662034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45961.340552662034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45961.340552662034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45961.340552662034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45961.340552662034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45961.340552662034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45961.340552662034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45961.340552662034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45961.340552662034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45961.340552662034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45961.340552662034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45961.340552662034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45961.340552662034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45961.340552662034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45961.340552662034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45961.340552662034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45961.340552662034</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45961.340552662034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45961.340552662034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45961.340552662034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45961.340552662034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45961.340552662034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45961.340552662034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45961.340552662034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45961.340552662034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45961.340552662034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45961.340552662034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45961.340552662034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45961.340552662034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45961.340552662034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45961.340552662034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45961.340552662034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45961.340552662034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45961.340552662034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45961.340552662034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45961.340552662034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45961.340552662034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45961.340552662034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45961.340552662034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45961.340552662034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45961.340552662034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45961.340552662034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45961.340552662034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45961.340552662034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45961.340552662034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45961.340552662034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45961.340552662034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45961.340552662034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45961.340552662034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45961.340552662034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45961.340552662034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45961.340552662034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45961.340552662034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45961.340552662034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45961.340552662034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45961.340552662034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45961.340552662034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45961.340552662034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45961.340552662034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45961.340552662034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45961.340552662034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45961.340552662034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45961.340552662034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45961.340552662034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45961.340552662034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45961.340552662034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45961.340552662034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45961.340552662034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45961.340552662034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45961.340552662034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45961.340552662034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45961.340552662034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45961.340552662034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45961.340552662034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45961.340552662034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45961.340552662034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45961.340552662034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45961.340552662034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45961.340552662034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45961.340552662034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45961.340552662034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45961.340552662034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45961.340552662034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45961.340552662034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45961.340552662034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45961.340552662034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45961.340552662034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45961.340552662034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45961.340552662034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45961.340552662034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45961.340552662034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45961.340552662034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45961.340552662034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45961.340552662034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45961.340552662034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45961.340552662034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45961.340552662034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45961.340552662034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45961.340552662034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45961.340552662034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45961.340552662034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45961.340552662034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45961.340552662034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45961.340552662034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45961.340552662034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45961.340552662034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45961.340552662034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45961.340552662034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45961.340552662034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45961.340552662034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45961.340552662034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45961.340552662034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45961.340552662034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45961.340552662034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45961.340552662034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45961.340552662034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45961.340552662034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45961.340552662034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45961.340552662034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45961.340552662034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45961.340552662034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45961.340552662034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45961.340552662034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45961.340552662034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45961.340552662034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45961.340552662034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45961.340552662034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45961.340552662034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45961.340552662034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45961.340552662034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45961.340552662034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45961.340552662034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45961.340552662034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45961.340552662034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45961.340552662034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45961.340552662034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45961.340552662034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45961.340552662034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45961.340552662034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45961.340552662034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45961.340552662034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45961.340552662034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45961.340552662034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45961.340552662034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45961.340552662034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45961.340552662034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45961.340552662034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45961.340552662034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45961.340552662034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45961.340552662034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45961.340552662034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45961.340552662034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45961.340552662034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45961.340552662034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45961.340552662034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45961.340552662034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45961.340552662034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45961.340552662034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45961.340552662034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45961.340552662034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45961.340552662034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45961.340552662034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45961.340552662034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45961.340552662034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45961.340552662034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45961.340552662034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45961.340552662034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45961.340552662034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45961.340552662034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45961.340552662034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45961.340552662034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45961.340552662034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45961.340552662034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45961.340552662034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45961.340552662034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45961.340552662034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45961.340552662034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45961.340552662034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45961.340552662034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45961.340552662034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45961.340552662034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45961.340552662034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45961.340552662034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45961.340552662034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45961.340552662034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45961.340552662034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45961.340552662034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45961.340552662034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45961.340552662034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45961.340552662034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45961.340552662034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45961.340552662034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45961.340552662034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45961.340552662034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45961.340552662034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45961.340552662034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45961.340552662034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45961.340552662034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45961.340552662034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45961.340552662034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45961.340552662034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45961.340552662034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45961.340552662034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45961.340552662034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45961.340552662034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45961.340552662034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45961.340552662034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45961.340552662034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45961.340552662034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45961.340552662034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45961.340552662034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45961.340552662034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45961.340552662034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45961.340552662034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45961.340552662034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45961.340552662034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45961.340552662034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45961.340552662034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45961.340552662034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45961.340552662034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45961.340552662034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45961.340552662034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45961.340552662034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45961.340552662034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45961.340552662034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45961.340552662034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45961.340552662034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45961.340552662034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45961.340552662034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45961.340552662034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45961.340552662034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45961.340552662034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45961.340552662034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45961.340552662034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45961.340552662034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45961.340552662034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45961.340552662034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45961.340552662034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45961.340552662034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45961.340552662034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45961.340552662034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45961.340552662034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45961.340552662034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45961.340552662034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45961.340552662034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45961.340552662034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45961.340552662034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45961.340552662034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45961.340552662034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45961.340552662034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45961.340552662034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45961.340552662034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45961.340552662034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45961.340552662034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45961.340552662034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45961.340552662034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45961.340552662034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45961.340552662034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45961.340552662034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45961.340552662034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45961.340552662034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45961.340552662034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45961.340552662034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45961.340552662034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45961.340552662034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45961.340552662034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45961.340552662034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45961.340552662034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45961.340552662034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45961.340552662034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45961.340552662034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45961.340552662034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45961.340552662034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45961.340552662034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45961.340552662034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45961.340552662034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45961.340552662034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45961.340552662034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45961.340552662034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45961.340552662034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45961.340552662034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45961.340552662034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45961.340552662034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45961.340552662034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45961.340552662034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45961.340552662034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45961.340552662034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45961.340552662034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45961.340552662034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45961.340552662034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45961.340552662034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45961.340552662034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45961.340552662034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45961.340552662034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45961.340552662034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45961.340552662034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45961.340552662034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45961.340552662034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45961.340552662034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45961.340552662034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45961.340552662034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45961.340552662034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45961.340552662034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45961.340552662034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45961.340552662034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45961.340552662034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45961.340552662034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45961.340552662034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45961.340552662034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45961.340552662034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45961.340552662034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45961.340552662034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45961.340552662034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45961.340552662034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45961.340552662034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45961.340552662034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45961.340552662034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45961.340552662034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45961.340552662034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45961.340552662034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45961.340552662034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45961.340552662034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45961.340552662034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45961.340552662034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45961.340552662034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45961.340552662034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45961.340552662034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45961.340552662034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45961.340552662034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45961.340552662034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45961.340552662034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45961.340552662034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45961.340552662034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45961.340552662034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45961.340552662034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45961.340552662034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45961.340552662034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45961.340552662034</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45961.340552662034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45961.340552662034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45961.340552662034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45961.340552662034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45961.340552662034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45961.340552662034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45961.340552662034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45961.340552662034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45961.340552662034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45961.340552662034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45961.340552662034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45961.340552662034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45961.340552662034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45961.340552662034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45961.340552662034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45961.340552662034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45961.340552662034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45961.340552662034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45961.340552662034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45961.340552662034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45961.340552662034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45961.340552662034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45961.340552662034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45961.340552662034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45961.340552662034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45961.340552662034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45961.340552662034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45961.340552662034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45961.340552662034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45961.340552662034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45961.340552662034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45961.340552662034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45961.340552662034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45961.340552662034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45961.340552662034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45961.340552662034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45961.340552662034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45961.340552662034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45961.340552662034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45961.340552662034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45961.340552662034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45961.340552662034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45961.340552662034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45961.340552662034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45961.340552662034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45961.340552662034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45961.340552662034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45961.340552662034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45961.340552662034</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2025-10-31T06:10:57Z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