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29" documentId="13_ncr:1_{F6CB121F-512D-4AA6-A0C1-0FB36C537598}" xr6:coauthVersionLast="47" xr6:coauthVersionMax="47" xr10:uidLastSave="{A50A9AC6-3B62-4530-8FBD-2B50FB20329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<sst xmlns="http://schemas.openxmlformats.org/spreadsheetml/2006/main" count="180280" uniqueCount="39125">
  <si>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</si>
  <si>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</si>
  <si>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</si>
  <si>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</si>
  <si>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</si>
  <si>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</si>
  <si>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</si>
  <si>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</si>
  <si>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</si>
  <si>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</si>
  <si>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</si>
  <si>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</si>
  <si>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</si>
  <si>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</si>
  <si>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</si>
  <si>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</si>
  <si>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</si>
  <si>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</si>
  <si>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</si>
  <si>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</si>
  <si>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</si>
  <si>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</si>
  <si>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</si>
  <si>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</si>
  <si>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</si>
  <si>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</si>
  <si>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</si>
  <si>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</si>
  <si>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</si>
  <si>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</si>
  <si>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</si>
  <si>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</si>
  <si>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</si>
  <si>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</si>
  <si>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</si>
  <si>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</si>
  <si>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</si>
  <si>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</si>
  <si>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</si>
  <si>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</si>
  <si>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</si>
  <si>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</si>
  <si>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</si>
  <si>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</si>
  <si>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</si>
  <si>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</si>
  <si>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</si>
  <si>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</si>
  <si>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</si>
  <si>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</si>
  <si>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</si>
  <si>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</si>
  <si>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</si>
  <si>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</si>
  <si>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</si>
  <si>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</si>
  <si>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</si>
  <si>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</si>
  <si>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</si>
  <si>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</si>
  <si>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</si>
  <si>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</si>
  <si>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</si>
  <si>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</si>
  <si>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</si>
  <si>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</si>
  <si>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</si>
  <si>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</si>
  <si>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</si>
  <si>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</si>
  <si>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</si>
  <si>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</si>
  <si>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</si>
  <si>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</si>
  <si>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</si>
  <si>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</si>
  <si>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</si>
  <si>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</si>
  <si>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</si>
  <si>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</si>
  <si>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</si>
  <si>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</si>
  <si>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</si>
  <si>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</si>
  <si>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</si>
  <si>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</si>
  <si>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</si>
  <si>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</si>
  <si>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</si>
  <si>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</si>
  <si>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</si>
  <si>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</si>
  <si>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</si>
  <si>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</si>
  <si>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</si>
  <si>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</si>
  <si>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</si>
  <si>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</si>
  <si>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</si>
  <si>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</si>
  <si>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</si>
  <si>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</si>
  <si>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</si>
  <si>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</si>
  <si>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</si>
  <si>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</si>
  <si>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</si>
  <si>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</si>
  <si>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</si>
  <si>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</si>
  <si>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</si>
  <si>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</si>
  <si>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</si>
  <si>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</si>
  <si>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</si>
  <si>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</si>
  <si>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</si>
  <si>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</si>
  <si>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</si>
  <si>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</si>
  <si>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</si>
  <si>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</si>
  <si>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</si>
  <si>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</si>
  <si>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</si>
  <si>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</si>
  <si>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</si>
  <si>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</si>
  <si>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</si>
  <si>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</si>
  <si>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</si>
  <si>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</si>
  <si>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</si>
  <si>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</si>
  <si>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</si>
  <si>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</si>
  <si>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</si>
  <si>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</si>
  <si>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</si>
  <si>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</si>
  <si>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</si>
  <si>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</si>
  <si>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</si>
  <si>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</si>
  <si>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</si>
  <si>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</si>
  <si>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</si>
  <si>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</si>
  <si>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</si>
  <si>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</si>
  <si>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</si>
  <si>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</si>
  <si>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</si>
  <si>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</si>
  <si>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</si>
  <si>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</si>
  <si>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</si>
  <si>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</si>
  <si>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</si>
  <si>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</si>
  <si>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</si>
  <si>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</si>
  <si>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</si>
  <si>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</si>
  <si>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</si>
  <si>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</si>
  <si>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</si>
  <si>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</si>
  <si>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</si>
  <si>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</si>
  <si>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</si>
  <si>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</si>
  <si>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</si>
  <si>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</si>
  <si>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</si>
  <si>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</si>
  <si>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</si>
  <si>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</si>
  <si>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</si>
  <si>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</si>
  <si>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</si>
  <si>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</si>
  <si>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</si>
  <si>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</si>
  <si>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</si>
  <si>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</si>
  <si>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</si>
  <si>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</si>
  <si>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</si>
  <si>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</si>
  <si>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</si>
  <si>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</si>
  <si>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</si>
  <si>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</si>
  <si>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</si>
  <si>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</si>
  <si>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</si>
  <si>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</si>
  <si>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</si>
  <si>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</si>
  <si>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</si>
  <si>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</si>
  <si>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</si>
  <si>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</si>
  <si>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</si>
  <si>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</si>
  <si>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</si>
  <si>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</si>
  <si>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</si>
  <si>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</si>
  <si>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</si>
  <si>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</si>
  <si>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</si>
  <si>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</si>
  <si>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</si>
  <si>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</si>
  <si>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</si>
  <si>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</si>
  <si>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</si>
  <si>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</si>
  <si>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</si>
  <si>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</si>
  <si>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</si>
  <si>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</si>
  <si>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</si>
  <si>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</si>
  <si>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</si>
  <si>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</si>
  <si>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</si>
  <si>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</si>
  <si>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</si>
  <si>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</si>
  <si>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</si>
  <si>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</si>
  <si>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</si>
  <si>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</si>
  <si>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</si>
  <si>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</si>
  <si>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</si>
  <si>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</si>
  <si>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</si>
  <si>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</si>
  <si>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</si>
  <si>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</si>
  <si>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</si>
  <si>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</si>
  <si>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</si>
  <si>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</si>
  <si>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</si>
  <si>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</si>
  <si>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</si>
  <si>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</si>
  <si>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</si>
  <si>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</si>
  <si>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</si>
  <si>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</si>
  <si>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</si>
  <si>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</si>
  <si>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</si>
  <si>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</si>
  <si>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</si>
  <si>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</si>
  <si>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</si>
  <si>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</si>
  <si>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</si>
  <si>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</si>
  <si>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</si>
  <si>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</si>
  <si>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</si>
  <si>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</si>
  <si>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</si>
  <si>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</si>
  <si>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</si>
  <si>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</si>
  <si>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</si>
  <si>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</si>
  <si>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</si>
  <si>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</si>
  <si>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</si>
  <si>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</si>
  <si>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</si>
  <si>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</si>
  <si>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</si>
  <si>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</si>
  <si>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</si>
  <si>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</si>
  <si>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</si>
  <si>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</si>
  <si>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</si>
  <si>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</si>
  <si>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</si>
  <si>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</si>
  <si>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</si>
  <si>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</si>
  <si>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</si>
  <si>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</si>
  <si>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</si>
  <si>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</si>
  <si>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</si>
  <si>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</si>
  <si>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</si>
  <si>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</si>
  <si>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</si>
  <si>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</si>
  <si>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</si>
  <si>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</si>
  <si>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</si>
  <si>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</si>
  <si>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</si>
  <si>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</si>
  <si>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</si>
  <si>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</si>
  <si>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</si>
  <si>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</si>
  <si>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</si>
  <si>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</si>
  <si>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</si>
  <si>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</si>
  <si>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</si>
  <si>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</si>
  <si>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</si>
  <si>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</si>
  <si>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</si>
  <si>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</si>
  <si>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</si>
  <si>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</si>
  <si>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</si>
  <si>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</si>
  <si>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</si>
  <si>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</si>
  <si>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</si>
  <si>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</si>
  <si>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</si>
  <si>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</si>
  <si>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</si>
  <si>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</si>
  <si>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</si>
  <si>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</si>
  <si>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</si>
  <si>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</si>
  <si>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</si>
  <si>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</si>
  <si>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</si>
  <si>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</si>
  <si>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</si>
  <si>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</si>
  <si>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</si>
  <si>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</si>
  <si>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</si>
  <si>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</si>
  <si>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</si>
  <si>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</si>
  <si>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</si>
  <si>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</si>
  <si>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</si>
  <si>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</si>
  <si>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</si>
  <si>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</si>
  <si>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</si>
  <si>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</si>
  <si>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</si>
  <si>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</si>
  <si>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</si>
  <si>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</si>
  <si>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</si>
  <si>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</si>
  <si>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</si>
  <si>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</si>
  <si>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</si>
  <si>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</si>
  <si>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</si>
  <si>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</si>
  <si>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</si>
  <si>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</si>
  <si>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</si>
  <si>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</si>
  <si>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</si>
  <si>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</si>
  <si>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</si>
  <si>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</si>
  <si>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</si>
  <si>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</si>
  <si>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</si>
  <si>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</si>
  <si>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</si>
  <si>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</si>
  <si>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</si>
  <si>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</si>
  <si>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</si>
  <si>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</si>
  <si>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</si>
  <si>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</si>
  <si>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</si>
  <si>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</si>
  <si>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</si>
  <si>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</si>
  <si>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</si>
  <si>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</si>
  <si>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</si>
  <si>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</si>
  <si>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</si>
  <si>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</si>
  <si>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</si>
  <si>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</si>
  <si>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</si>
  <si>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</si>
  <si>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</si>
  <si>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</si>
  <si>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</si>
  <si>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</si>
  <si>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</si>
  <si>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</si>
  <si>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</si>
  <si>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</si>
  <si>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</si>
  <si>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</si>
  <si>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</si>
  <si>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</si>
  <si>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</si>
  <si>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</si>
  <si>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</si>
  <si>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</si>
  <si>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</si>
  <si>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</si>
  <si>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</si>
  <si>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</si>
  <si>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</si>
  <si>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</si>
  <si>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</si>
  <si>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</si>
  <si>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</si>
  <si>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</si>
  <si>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</si>
  <si>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</si>
  <si>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</si>
  <si>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</si>
  <si>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</si>
  <si>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</si>
  <si>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</si>
  <si>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</si>
  <si>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</si>
  <si>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</si>
  <si>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</si>
  <si>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</si>
  <si>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</si>
  <si>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</si>
  <si>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</si>
  <si>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</si>
  <si>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</si>
  <si>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</si>
  <si>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</si>
  <si>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</si>
  <si>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</si>
  <si>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</si>
  <si>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</si>
  <si>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</si>
  <si>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</si>
  <si>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</si>
  <si>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</si>
  <si>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</si>
  <si>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</si>
  <si>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</si>
  <si>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</si>
  <si>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</si>
  <si>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</si>
  <si>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</si>
  <si>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</si>
  <si>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</si>
  <si>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</si>
  <si>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</si>
  <si>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</si>
  <si>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</si>
  <si>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</si>
  <si>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</si>
  <si>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</si>
  <si>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</si>
  <si>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</si>
  <si>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</si>
  <si>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</si>
  <si>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</si>
  <si>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</si>
  <si>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</si>
  <si>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</si>
  <si>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</si>
  <si>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</si>
  <si>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</si>
  <si>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</si>
  <si>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</si>
  <si>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</si>
  <si>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</si>
  <si>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</si>
  <si>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</si>
  <si>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</si>
  <si>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</si>
  <si>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</si>
  <si>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</si>
  <si>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</si>
  <si>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</si>
  <si>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</si>
  <si>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</si>
  <si>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</si>
  <si>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</si>
  <si>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</si>
  <si>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</si>
  <si>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</si>
  <si>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</si>
  <si>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</si>
  <si>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</si>
  <si>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</si>
  <si>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</si>
  <si>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</si>
  <si>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</si>
  <si>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</si>
  <si>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</si>
  <si>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</si>
  <si>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</si>
  <si>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</si>
  <si>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</si>
  <si>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</si>
  <si>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</si>
  <si>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</si>
  <si>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</si>
  <si>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</si>
  <si>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</si>
  <si>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</si>
  <si>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</si>
  <si>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</si>
  <si>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</si>
  <si>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</si>
  <si>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</si>
  <si>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</si>
  <si>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</si>
  <si>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</si>
  <si>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</si>
  <si>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</si>
  <si>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</si>
  <si>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</si>
  <si>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</si>
  <si>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</si>
  <si>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</si>
  <si>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</si>
  <si>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</si>
  <si>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</si>
  <si>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</si>
  <si>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</si>
  <si>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</si>
  <si>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</si>
  <si>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</si>
  <si>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</si>
  <si>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</si>
  <si>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</si>
  <si>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</si>
  <si>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</si>
  <si>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</si>
  <si>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</si>
  <si>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</si>
  <si>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</si>
  <si>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</si>
  <si>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</si>
  <si>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</si>
  <si>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</si>
  <si>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</si>
  <si>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</si>
  <si>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</si>
  <si>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</si>
  <si>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</si>
  <si>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</si>
  <si>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</si>
  <si>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</si>
  <si>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</si>
  <si>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</si>
  <si>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</si>
  <si>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</si>
  <si>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</si>
  <si>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</si>
  <si>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</si>
  <si>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</si>
  <si>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</si>
  <si>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</si>
  <si>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</si>
  <si>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</si>
  <si>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</si>
  <si>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</si>
  <si>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</si>
  <si>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</si>
  <si>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</si>
  <si>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</si>
  <si>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</si>
  <si>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</si>
  <si>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</si>
  <si>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</si>
  <si>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</si>
  <si>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</si>
  <si>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</si>
  <si>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</si>
  <si>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</si>
  <si>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</si>
  <si>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</si>
  <si>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</si>
  <si>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</si>
  <si>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</si>
  <si>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</si>
  <si>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</si>
  <si>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</si>
  <si>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</si>
  <si>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</si>
  <si>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</si>
  <si>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</si>
  <si>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</si>
  <si>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</si>
  <si>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</si>
  <si>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</si>
  <si>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</si>
  <si>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</si>
  <si>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</si>
  <si>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</si>
  <si>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</si>
  <si>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</si>
  <si>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</si>
  <si>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</si>
  <si>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</si>
  <si>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</si>
  <si>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</si>
  <si>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</si>
  <si>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</si>
  <si>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</si>
  <si>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</si>
  <si>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</si>
  <si>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</si>
  <si>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</si>
  <si>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</si>
  <si>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</si>
  <si>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</si>
  <si>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</si>
  <si>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</si>
  <si>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</si>
  <si>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</si>
  <si>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</si>
  <si>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</si>
  <si>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</si>
  <si>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</si>
  <si>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</si>
  <si>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</si>
  <si>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</si>
  <si>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</si>
  <si>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</si>
  <si>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</si>
  <si>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</si>
  <si>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</si>
  <si>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</si>
  <si>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</si>
  <si>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</si>
  <si>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</si>
  <si>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</si>
  <si>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</si>
  <si>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</si>
  <si>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</si>
  <si>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</si>
  <si>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</si>
  <si>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</si>
  <si>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</si>
  <si>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</si>
  <si>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</si>
  <si>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</si>
  <si>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</si>
  <si>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</si>
  <si>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</si>
  <si>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</si>
  <si>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</si>
  <si>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</si>
  <si>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</si>
  <si>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</si>
  <si>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</si>
  <si>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</si>
  <si>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</si>
  <si>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</si>
  <si>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</si>
  <si>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</si>
  <si>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</si>
  <si>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</si>
  <si>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</si>
  <si>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</si>
  <si>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</si>
  <si>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</si>
  <si>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</si>
  <si>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</si>
  <si>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</si>
  <si>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</si>
  <si>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</si>
  <si>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</si>
  <si>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</si>
  <si>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</si>
  <si>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</si>
  <si>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</si>
  <si>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</si>
  <si>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</si>
  <si>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</si>
  <si>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</si>
  <si>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</si>
  <si>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</si>
  <si>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</si>
  <si>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</si>
  <si>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</si>
  <si>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</si>
  <si>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</si>
  <si>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</si>
  <si>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</si>
  <si>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</si>
  <si>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</si>
  <si>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</si>
  <si>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</si>
  <si>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</si>
  <si>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</si>
  <si>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</si>
  <si>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</si>
  <si>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</si>
  <si>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</si>
  <si>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</si>
  <si>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</si>
  <si>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</si>
  <si>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</si>
  <si>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</si>
  <si>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</si>
  <si>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</si>
  <si>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</si>
  <si>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</si>
  <si>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</si>
  <si>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</si>
  <si>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</si>
  <si>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</si>
  <si>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</si>
  <si>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</si>
  <si>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</si>
  <si>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</si>
  <si>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</si>
  <si>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</si>
  <si>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</si>
  <si>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</si>
  <si>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</si>
  <si>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</si>
  <si>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</si>
  <si>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</si>
  <si>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</si>
  <si>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</si>
  <si>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</si>
  <si>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</si>
  <si>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</si>
  <si>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</si>
  <si>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</si>
  <si>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</si>
  <si>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</si>
  <si>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</si>
  <si>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</si>
  <si>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</si>
  <si>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</si>
  <si>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</si>
  <si>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</si>
  <si>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</si>
  <si>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</si>
  <si>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</si>
  <si>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</si>
  <si>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</si>
  <si>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</si>
  <si>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</si>
  <si>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</si>
  <si>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</si>
  <si>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</si>
  <si>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</si>
  <si>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</si>
  <si>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</si>
  <si>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</si>
  <si>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</si>
  <si>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</si>
  <si>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</si>
  <si>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</si>
  <si>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</si>
  <si>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</si>
  <si>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</si>
  <si>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</si>
  <si>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</si>
  <si>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</si>
  <si>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</si>
  <si>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</si>
  <si>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</si>
  <si>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</si>
  <si>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</si>
  <si>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</si>
  <si>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</si>
  <si>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</si>
  <si>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</si>
  <si>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</si>
  <si>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</si>
  <si>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</si>
  <si>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</si>
  <si>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</si>
  <si>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</si>
  <si>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</si>
  <si>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</si>
  <si>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</si>
  <si>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</si>
  <si>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</si>
  <si>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</si>
  <si>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</si>
  <si>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</si>
  <si>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</si>
  <si>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</si>
  <si>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</si>
  <si>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</si>
  <si>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</si>
  <si>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</si>
  <si>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</si>
  <si>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</si>
  <si>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</si>
  <si>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</si>
  <si>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</si>
  <si>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</si>
  <si>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</si>
  <si>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</si>
  <si>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</si>
  <si>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</si>
  <si>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</si>
  <si>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</si>
  <si>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</si>
  <si>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</si>
  <si>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</si>
  <si>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</si>
  <si>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</si>
  <si>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</si>
  <si>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</si>
  <si>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</si>
  <si>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</si>
  <si>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</si>
  <si>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</si>
  <si>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</si>
  <si>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</si>
  <si>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</si>
  <si>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</si>
  <si>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</si>
  <si>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</si>
  <si>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</si>
  <si>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</si>
  <si>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</si>
  <si>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</si>
  <si>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</si>
  <si>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</si>
  <si>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</si>
  <si>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</si>
  <si>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</si>
  <si>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</si>
  <si>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</si>
  <si>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</si>
  <si>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</si>
  <si>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</si>
  <si>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</si>
  <si>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</si>
  <si>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</si>
  <si>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</si>
  <si>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</si>
  <si>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</si>
  <si>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</si>
  <si>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</si>
  <si>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</si>
  <si>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</si>
  <si>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</si>
  <si>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</si>
  <si>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</si>
  <si>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</si>
  <si>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</si>
  <si>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</si>
  <si>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</si>
  <si>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</si>
  <si>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</si>
  <si>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</si>
  <si>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</si>
  <si>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</si>
  <si>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</si>
  <si>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</si>
  <si>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</si>
  <si>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</si>
  <si>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</si>
  <si>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</si>
  <si>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</si>
  <si>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</si>
  <si>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</si>
  <si>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</si>
  <si>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</si>
  <si>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</si>
  <si>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</si>
  <si>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</si>
  <si>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</si>
  <si>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</si>
  <si>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</si>
  <si>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</si>
  <si>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</si>
  <si>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</si>
  <si>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</si>
  <si>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</si>
  <si>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</si>
  <si>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</si>
  <si>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</si>
  <si>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</si>
  <si>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</si>
  <si>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</si>
  <si>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</si>
  <si>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</si>
  <si>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</si>
  <si>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</si>
  <si>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</si>
  <si>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</si>
  <si>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</si>
  <si>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</si>
  <si>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</si>
  <si>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</si>
  <si>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</si>
  <si>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</si>
  <si>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</si>
  <si>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</si>
  <si>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</si>
  <si>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</si>
  <si>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</si>
  <si>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</si>
  <si>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</si>
  <si>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</si>
  <si>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</si>
  <si>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</si>
  <si>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</si>
  <si>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</si>
  <si>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</si>
  <si>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</si>
  <si>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</si>
  <si>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</si>
  <si>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</si>
  <si>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</si>
  <si>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</si>
  <si>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</si>
  <si>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</si>
  <si>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</si>
  <si>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</si>
  <si>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</si>
  <si>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</si>
  <si>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</si>
  <si>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</si>
  <si>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</si>
  <si>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</si>
  <si>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</si>
  <si>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</si>
  <si>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</si>
  <si>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</si>
  <si>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</si>
  <si>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</si>
  <si>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</si>
  <si>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</si>
  <si>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</si>
  <si>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</si>
  <si>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</si>
  <si>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</si>
  <si>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</si>
  <si>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</si>
  <si>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</si>
  <si>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</si>
  <si>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</si>
  <si>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</si>
  <si>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</si>
  <si>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</si>
  <si>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</si>
  <si>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</si>
  <si>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</si>
  <si>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</si>
  <si>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</si>
  <si>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</si>
  <si>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</si>
  <si>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</si>
  <si>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</si>
  <si>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</si>
  <si>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</si>
  <si>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</si>
  <si>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</si>
  <si>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</si>
  <si>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</si>
  <si>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</si>
  <si>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</si>
  <si>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</si>
  <si>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</si>
  <si>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</si>
  <si>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</si>
  <si>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</si>
  <si>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</si>
  <si>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</si>
  <si>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</si>
  <si>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</si>
  <si>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</si>
  <si>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</si>
  <si>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</si>
  <si>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</si>
  <si>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</si>
  <si>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</si>
  <si>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</si>
  <si>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</si>
  <si>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</si>
  <si>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</si>
  <si>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</si>
  <si>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</si>
  <si>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</si>
  <si>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</si>
  <si>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</si>
  <si>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</si>
  <si>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</si>
  <si>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</si>
  <si>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</si>
  <si>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</si>
  <si>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</si>
  <si>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</si>
  <si>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</si>
  <si>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</si>
  <si>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</si>
  <si>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</si>
  <si>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</si>
  <si>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</si>
  <si>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</si>
  <si>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</si>
  <si>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</si>
  <si>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</si>
  <si>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</si>
  <si>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</si>
  <si>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</si>
  <si>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</si>
  <si>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</si>
  <si>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</si>
  <si>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</si>
  <si>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</si>
  <si>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</si>
  <si>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</si>
  <si>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</si>
  <si>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</si>
  <si>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</si>
  <si>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</si>
  <si>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</si>
  <si>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</si>
  <si>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</si>
  <si>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</si>
  <si>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</si>
  <si>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</si>
  <si>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</si>
  <si>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</si>
  <si>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</si>
  <si>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</si>
  <si>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</si>
  <si>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</si>
  <si>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</si>
  <si>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</si>
  <si>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</si>
  <si>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</si>
  <si>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</si>
  <si>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</si>
  <si>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</si>
  <si>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</si>
  <si>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</si>
  <si>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</si>
  <si>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</si>
  <si>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</si>
  <si>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</si>
  <si>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</si>
  <si>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</si>
  <si>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</si>
  <si>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</si>
  <si>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</si>
  <si>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</si>
  <si>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</si>
  <si>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</si>
  <si>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</si>
  <si>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</si>
  <si>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</si>
  <si>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</si>
  <si>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</si>
  <si>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</si>
  <si>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</si>
  <si>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</si>
  <si>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</si>
  <si>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</si>
  <si>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</si>
  <si>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</si>
  <si>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</si>
  <si>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</si>
  <si>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</si>
  <si>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</si>
  <si>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</si>
  <si>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</si>
  <si>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</si>
  <si>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</si>
  <si>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</si>
  <si>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</si>
  <si>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</si>
  <si>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</si>
  <si>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</si>
  <si>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</si>
  <si>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</si>
  <si>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</si>
  <si>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</si>
  <si>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</si>
  <si>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</si>
  <si>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</si>
  <si>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</si>
  <si>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</si>
  <si>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</si>
  <si>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</si>
  <si>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</si>
  <si>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</si>
  <si>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</si>
  <si>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</si>
  <si>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</si>
  <si>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</si>
  <si>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</si>
  <si>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</si>
  <si>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</si>
  <si>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</si>
  <si>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</si>
  <si>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</si>
  <si>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</si>
  <si>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</si>
  <si>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</si>
  <si>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</si>
  <si>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</si>
  <si>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</si>
  <si>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</si>
  <si>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</si>
  <si>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</si>
  <si>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</si>
  <si>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</si>
  <si>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</si>
  <si>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</si>
  <si>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</si>
  <si>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</si>
  <si>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</si>
  <si>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</si>
  <si>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</si>
  <si>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</si>
  <si>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</si>
  <si>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</si>
  <si>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</si>
  <si>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</si>
  <si>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</si>
  <si>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</si>
  <si>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</si>
  <si>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</si>
  <si>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</si>
  <si>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</si>
  <si>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</si>
  <si>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</si>
  <si>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</si>
  <si>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</si>
  <si>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</si>
  <si>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</si>
  <si>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</si>
  <si>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</si>
  <si>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</si>
  <si>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</si>
  <si>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</si>
  <si>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</si>
  <si>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</si>
  <si>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</si>
  <si>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</si>
  <si>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</si>
  <si>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</si>
  <si>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</si>
  <si>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</si>
  <si>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</si>
  <si>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</si>
  <si>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</si>
  <si>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</si>
  <si>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</si>
  <si>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</si>
  <si>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</si>
  <si>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</si>
  <si>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</si>
  <si>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</si>
  <si>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</si>
  <si>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</si>
  <si>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</si>
  <si>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</si>
  <si>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</si>
  <si>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</si>
  <si>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</si>
  <si>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</si>
  <si>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</si>
  <si>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</si>
  <si>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</si>
  <si>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</si>
  <si>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</si>
  <si>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</si>
  <si>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</si>
  <si>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</si>
  <si>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</si>
  <si>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</si>
  <si>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</si>
  <si>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</si>
  <si>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</si>
  <si>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</si>
  <si>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</si>
  <si>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</si>
  <si>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</si>
  <si>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</si>
  <si>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</si>
  <si>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</si>
  <si>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</si>
  <si>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</si>
  <si>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</si>
  <si>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</si>
  <si>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</si>
  <si>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</si>
  <si>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</si>
  <si>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</si>
  <si>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</si>
  <si>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</si>
  <si>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</si>
  <si>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</si>
  <si>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</si>
  <si>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</si>
  <si>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</si>
  <si>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</si>
  <si>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</si>
  <si>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</si>
  <si>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</si>
  <si>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</si>
  <si>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</si>
  <si>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</si>
  <si>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</si>
  <si>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</si>
  <si>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</si>
  <si>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</si>
  <si>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</si>
  <si>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</si>
  <si>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</si>
  <si>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</si>
  <si>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</si>
  <si>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</si>
  <si>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</si>
  <si>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</si>
  <si>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</si>
  <si>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</si>
  <si>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</si>
  <si>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</si>
  <si>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</si>
  <si>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</si>
  <si>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</si>
  <si>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</si>
  <si>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</si>
  <si>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</si>
  <si>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</si>
  <si>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</si>
  <si>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</si>
  <si>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</si>
  <si>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</si>
  <si>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</si>
  <si>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</si>
  <si>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</si>
  <si>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</si>
  <si>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</si>
  <si>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</si>
  <si>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</si>
  <si>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</si>
  <si>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</si>
  <si>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</si>
  <si>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</si>
  <si>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</si>
  <si>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</si>
  <si>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</si>
  <si>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</si>
  <si>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</si>
  <si>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</si>
  <si>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</si>
  <si>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</si>
  <si>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</si>
  <si>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</si>
  <si>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</si>
  <si>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</si>
  <si>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</si>
  <si>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</si>
  <si>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</si>
  <si>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</si>
  <si>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</si>
  <si>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</si>
  <si>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</si>
  <si>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</si>
  <si>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</si>
  <si>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</si>
  <si>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</si>
  <si>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</si>
  <si>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</si>
  <si>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</si>
  <si>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</si>
  <si>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</si>
  <si>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</si>
  <si>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</si>
  <si>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</si>
  <si>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</si>
  <si>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</si>
  <si>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</si>
  <si>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</si>
  <si>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</si>
  <si>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</si>
  <si>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</si>
  <si>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</si>
  <si>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</si>
  <si>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</si>
  <si>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</si>
  <si>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</si>
  <si>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</si>
  <si>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</si>
  <si>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</si>
  <si>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</si>
  <si>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</si>
  <si>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</si>
  <si>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</si>
  <si>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</si>
  <si>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</si>
  <si>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</si>
  <si>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</si>
  <si>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</si>
  <si>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</si>
  <si>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</si>
  <si>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</si>
  <si>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</si>
  <si>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</si>
  <si>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</si>
  <si>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</si>
  <si>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</si>
  <si>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</si>
  <si>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</si>
  <si>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</si>
  <si>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</si>
  <si>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</si>
  <si>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</si>
  <si>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</si>
  <si>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</si>
  <si>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</si>
  <si>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</si>
  <si>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</si>
  <si>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</si>
  <si>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</si>
  <si>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</si>
  <si>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</si>
  <si>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</si>
  <si>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</si>
  <si>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</si>
  <si>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</si>
  <si>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</si>
  <si>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</si>
  <si>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</si>
  <si>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</si>
  <si>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</si>
  <si>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</si>
  <si>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</si>
  <si>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</si>
  <si>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</si>
  <si>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</si>
  <si>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</si>
  <si>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</si>
  <si>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</si>
  <si>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</si>
  <si>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</si>
  <si>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</si>
  <si>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</si>
  <si>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</si>
  <si>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</si>
  <si>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</si>
  <si>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</si>
  <si>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</si>
  <si>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</si>
  <si>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</si>
  <si>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</si>
  <si>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</si>
  <si>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</si>
  <si>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</si>
  <si>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</si>
  <si>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</si>
  <si>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</si>
  <si>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</si>
  <si>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</si>
  <si>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</si>
  <si>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</si>
  <si>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</si>
  <si>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</si>
  <si>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</si>
  <si>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</si>
  <si>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</si>
  <si>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</si>
  <si>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</si>
  <si>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</si>
  <si>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</si>
  <si>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</si>
  <si>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</si>
  <si>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</si>
  <si>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</si>
  <si>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</si>
  <si>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</si>
  <si>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</si>
  <si>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</si>
  <si>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</si>
  <si>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</si>
  <si>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</si>
  <si>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</si>
  <si>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</si>
  <si>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</si>
  <si>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</si>
  <si>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</si>
  <si>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</si>
  <si>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</si>
  <si>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</si>
  <si>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</si>
  <si>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</si>
  <si>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</si>
  <si>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</si>
  <si>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</si>
  <si>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</si>
  <si>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</si>
  <si>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</si>
  <si>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</si>
  <si>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</si>
  <si>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</si>
  <si>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</si>
  <si>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</si>
  <si>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</si>
  <si>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</si>
  <si>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</si>
  <si>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</si>
  <si>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</si>
  <si>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</si>
  <si>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</si>
  <si>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</si>
  <si>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</si>
  <si>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</si>
  <si>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</si>
  <si>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</si>
  <si>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</si>
  <si>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</si>
  <si>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</si>
  <si>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</si>
  <si>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</si>
  <si>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</si>
  <si>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</si>
  <si>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</si>
  <si>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</si>
  <si>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</si>
  <si>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</si>
  <si>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</si>
  <si>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</si>
  <si>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</si>
  <si>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</si>
  <si>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</si>
  <si>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</si>
  <si>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</si>
  <si>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</si>
  <si>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</si>
  <si>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</si>
  <si>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</si>
  <si>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</si>
  <si>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</si>
  <si>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</si>
  <si>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</si>
  <si>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</si>
  <si>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</si>
  <si>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</si>
  <si>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</si>
  <si>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</si>
  <si>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</si>
  <si>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</si>
  <si>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</si>
  <si>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</si>
  <si>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</si>
  <si>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</si>
  <si>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</si>
  <si>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</si>
  <si>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</si>
  <si>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</si>
  <si>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</si>
  <si>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</si>
  <si>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</si>
  <si>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</si>
  <si>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</si>
  <si>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</si>
  <si>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</si>
  <si>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</si>
  <si>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</si>
  <si>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</si>
  <si>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</si>
  <si>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</si>
  <si>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</si>
  <si>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</si>
  <si>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</si>
  <si>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</si>
  <si>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</si>
  <si>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</si>
  <si>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</si>
  <si>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</si>
  <si>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</si>
  <si>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</si>
  <si>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</si>
  <si>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</si>
  <si>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</si>
  <si>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</si>
  <si>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</si>
  <si>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</si>
  <si>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</si>
  <si>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</si>
  <si>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</si>
  <si>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</si>
  <si>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</si>
  <si>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</si>
  <si>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</si>
  <si>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</si>
  <si>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</si>
  <si>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</si>
  <si>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</si>
  <si>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</si>
  <si>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</si>
  <si>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</si>
  <si>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</si>
  <si>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</si>
  <si>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</si>
  <si>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</si>
  <si>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</si>
  <si>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</si>
  <si>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</si>
  <si>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</si>
  <si>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</si>
  <si>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</si>
  <si>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</si>
  <si>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</si>
  <si>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</si>
  <si>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</si>
  <si>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</si>
  <si>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</si>
  <si>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</si>
  <si>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</si>
  <si>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</si>
  <si>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</si>
  <si>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</si>
  <si>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</si>
  <si>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</si>
  <si>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</si>
  <si>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</si>
  <si>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</si>
  <si>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</si>
  <si>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</si>
  <si>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</si>
  <si>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</si>
  <si>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</si>
  <si>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</si>
  <si>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</si>
  <si>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</si>
  <si>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</si>
  <si>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</si>
  <si>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</si>
  <si>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</si>
  <si>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</si>
  <si>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</si>
  <si>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</si>
  <si>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</si>
  <si>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</si>
  <si>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</si>
  <si>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</si>
  <si>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</si>
  <si>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</si>
  <si>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</si>
  <si>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</si>
  <si>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</si>
  <si>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</si>
  <si>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</si>
  <si>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</si>
  <si>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</si>
  <si>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</si>
  <si>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</si>
  <si>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</si>
  <si>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</si>
  <si>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</si>
  <si>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</si>
  <si>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</si>
  <si>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</si>
  <si>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</si>
  <si>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</si>
  <si>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</si>
  <si>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</si>
  <si>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</si>
  <si>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</si>
  <si>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</si>
  <si>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</si>
  <si>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</si>
  <si>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</si>
  <si>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</si>
  <si>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</si>
  <si>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</si>
  <si>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</si>
  <si>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</si>
  <si>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</si>
  <si>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</si>
  <si>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</si>
  <si>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</si>
  <si>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</si>
  <si>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</si>
  <si>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</si>
  <si>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</si>
  <si>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</si>
  <si>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</si>
  <si>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</si>
  <si>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</si>
  <si>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</si>
  <si>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</si>
  <si>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</si>
  <si>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</si>
  <si>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</si>
  <si>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</si>
  <si>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</si>
  <si>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</si>
  <si>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</si>
  <si>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</si>
  <si>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</si>
  <si>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</si>
  <si>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</si>
  <si>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</si>
  <si>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</si>
  <si>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</si>
  <si>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</si>
  <si>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</si>
  <si>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</si>
  <si>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</si>
  <si>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</si>
  <si>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</si>
  <si>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</si>
  <si>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</si>
  <si>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</si>
  <si>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</si>
  <si>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</si>
  <si>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</si>
  <si>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</si>
  <si>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</si>
  <si>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</si>
  <si>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</si>
  <si>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</si>
  <si>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</si>
  <si>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</si>
  <si>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</si>
  <si>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</si>
  <si>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</si>
  <si>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</si>
  <si>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</si>
  <si>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</si>
  <si>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</si>
  <si>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</si>
  <si>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</si>
  <si>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</si>
  <si>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</si>
  <si>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</si>
  <si>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</si>
  <si>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</si>
  <si>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</si>
  <si>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</si>
  <si>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</si>
  <si>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</si>
  <si>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</si>
  <si>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</si>
  <si>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</si>
  <si>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</si>
  <si>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</si>
  <si>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</si>
  <si>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</si>
  <si>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</si>
  <si>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</si>
  <si>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</si>
  <si>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</si>
  <si>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</si>
  <si>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</si>
  <si>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</si>
  <si>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</si>
  <si>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</si>
  <si>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</si>
  <si>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</si>
  <si>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</si>
  <si>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</si>
  <si>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</si>
  <si>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</si>
  <si>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</si>
  <si>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</si>
  <si>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</si>
  <si>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</si>
  <si>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</si>
  <si>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</si>
  <si>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</si>
  <si>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</si>
  <si>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</si>
  <si>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</si>
  <si>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</si>
  <si>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</si>
  <si>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</si>
  <si>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</si>
  <si>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</si>
  <si>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</si>
  <si>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</si>
  <si>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</si>
  <si>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</si>
  <si>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</si>
  <si>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</si>
  <si>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</si>
  <si>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</si>
  <si>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</si>
  <si>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</si>
  <si>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</si>
  <si>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</si>
  <si>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</si>
  <si>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</si>
  <si>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</si>
  <si>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</si>
  <si>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</si>
  <si>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</si>
  <si>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</si>
  <si>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</si>
  <si>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</si>
  <si>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</si>
  <si>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</si>
  <si>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</si>
  <si>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</si>
  <si>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</si>
  <si>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</si>
  <si>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</si>
  <si>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</si>
  <si>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</si>
  <si>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</si>
  <si>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</si>
  <si>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</si>
  <si>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</si>
  <si>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</si>
  <si>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</si>
  <si>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</si>
  <si>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</si>
  <si>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</si>
  <si>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</si>
  <si>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</si>
  <si>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</si>
  <si>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</si>
  <si>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</si>
  <si>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</si>
  <si>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</si>
  <si>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</si>
  <si>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</si>
  <si>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</si>
  <si>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</si>
  <si>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</si>
  <si>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</si>
  <si>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</si>
  <si>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</si>
  <si>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</si>
  <si>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</si>
  <si>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</si>
  <si>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</si>
  <si>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</si>
  <si>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</si>
  <si>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</si>
  <si>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</si>
  <si>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</si>
  <si>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</si>
  <si>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</si>
  <si>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</si>
  <si>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</si>
  <si>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</si>
  <si>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</si>
  <si>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</si>
  <si>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</si>
  <si>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</si>
  <si>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</si>
  <si>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</si>
  <si>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</si>
  <si>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</si>
  <si>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</si>
  <si>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</si>
  <si>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</si>
  <si>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</si>
  <si>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</si>
  <si>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</si>
  <si>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</si>
  <si>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</si>
  <si>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</si>
  <si>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</si>
  <si>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</si>
  <si>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</si>
  <si>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</si>
  <si>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</si>
  <si>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</si>
  <si>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</si>
  <si>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</si>
  <si>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</si>
  <si>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</si>
  <si>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</si>
  <si>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</si>
  <si>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</si>
  <si>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</si>
  <si>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</si>
  <si>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</si>
  <si>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</si>
  <si>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</si>
  <si>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</si>
  <si>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</si>
  <si>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</si>
  <si>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</si>
  <si>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</si>
  <si>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</si>
  <si>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</si>
  <si>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</si>
  <si>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</si>
  <si>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</si>
  <si>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</si>
  <si>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</si>
  <si>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</si>
  <si>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</si>
  <si>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</si>
  <si>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</si>
  <si>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</si>
  <si>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</si>
  <si>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</si>
  <si>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</si>
  <si>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</si>
  <si>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</si>
  <si>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</si>
  <si>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</si>
  <si>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</si>
  <si>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</si>
  <si>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</si>
  <si>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</si>
  <si>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</si>
  <si>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</si>
  <si>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</si>
  <si>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</si>
  <si>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</si>
  <si>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</si>
  <si>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</si>
  <si>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</si>
  <si>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</si>
  <si>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</si>
  <si>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</si>
  <si>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</si>
  <si>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</si>
  <si>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</si>
  <si>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</si>
  <si>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</si>
  <si>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</si>
  <si>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</si>
  <si>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</si>
  <si>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</si>
  <si>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</si>
  <si>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</si>
  <si>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</si>
  <si>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</si>
  <si>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</si>
  <si>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</si>
  <si>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</si>
  <si>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</si>
  <si>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</si>
  <si>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</si>
  <si>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</si>
  <si>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</si>
  <si>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</si>
  <si>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</si>
  <si>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</si>
  <si>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</si>
  <si>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</si>
  <si>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</si>
  <si>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</si>
  <si>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</si>
  <si>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</si>
  <si>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</si>
  <si>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</si>
  <si>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</si>
  <si>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</si>
  <si>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</si>
  <si>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</si>
  <si>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</si>
  <si>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</si>
  <si>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</si>
  <si>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</si>
  <si>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</si>
  <si>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</si>
  <si>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</si>
  <si>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</si>
  <si>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</si>
  <si>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</si>
  <si>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</si>
  <si>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</si>
  <si>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</si>
  <si>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</si>
  <si>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</si>
  <si>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</si>
  <si>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</si>
  <si>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</si>
  <si>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</si>
  <si>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</si>
  <si>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</si>
  <si>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</si>
  <si>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</si>
  <si>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</si>
  <si>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</si>
  <si>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</si>
  <si>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</si>
  <si>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</si>
  <si>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</si>
  <si>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</si>
  <si>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</si>
  <si>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</si>
  <si>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</si>
  <si>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</si>
  <si>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</si>
  <si>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</si>
  <si>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</si>
  <si>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</si>
  <si>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</si>
  <si>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</si>
  <si>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</si>
  <si>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</si>
  <si>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</si>
  <si>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</si>
  <si>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</si>
  <si>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</si>
  <si>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</si>
  <si>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</si>
  <si>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</si>
  <si>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</si>
  <si>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</si>
  <si>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</si>
  <si>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</si>
  <si>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</si>
  <si>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</si>
  <si>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</si>
  <si>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</si>
  <si>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</si>
  <si>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</si>
  <si>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</si>
  <si>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</si>
  <si>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</si>
  <si>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</si>
  <si>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</si>
  <si>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</si>
  <si>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</si>
  <si>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</si>
  <si>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</si>
  <si>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</si>
  <si>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</si>
  <si>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</si>
  <si>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</si>
  <si>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</si>
  <si>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</si>
  <si>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</si>
  <si>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</si>
  <si>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</si>
  <si>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</si>
  <si>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</si>
  <si>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</si>
  <si>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</si>
  <si>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</si>
  <si>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</si>
  <si>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</si>
  <si>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</si>
  <si>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</si>
  <si>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</si>
  <si>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</si>
  <si>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</si>
  <si>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</si>
  <si>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</si>
  <si>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</si>
  <si>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</si>
  <si>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</si>
  <si>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</si>
  <si>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</si>
  <si>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</si>
  <si>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</si>
  <si>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</si>
  <si>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</si>
  <si>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</si>
  <si>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</si>
  <si>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</si>
  <si>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</si>
  <si>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</si>
  <si>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</si>
  <si>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</si>
  <si>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</si>
  <si>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</si>
  <si>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</si>
  <si>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</si>
  <si>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</si>
  <si>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</si>
  <si>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</si>
  <si>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</si>
  <si>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</si>
  <si>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</si>
  <si>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</si>
  <si>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</si>
  <si>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</si>
  <si>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</si>
  <si>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</si>
  <si>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</si>
  <si>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</si>
  <si>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</si>
  <si>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</si>
  <si>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</si>
  <si>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</si>
  <si>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</si>
  <si>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</si>
  <si>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</si>
  <si>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</si>
  <si>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</si>
  <si>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</si>
  <si>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</si>
  <si>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</si>
  <si>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</si>
  <si>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</si>
  <si>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</si>
  <si>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</si>
  <si>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</si>
  <si>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</si>
  <si>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</si>
  <si>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</si>
  <si>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</si>
  <si>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</si>
  <si>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</si>
  <si>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</si>
  <si>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</si>
  <si>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</si>
  <si>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</si>
  <si>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</si>
  <si>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</si>
  <si>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</si>
  <si>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</si>
  <si>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</si>
  <si>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</si>
  <si>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</si>
  <si>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</si>
  <si>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</si>
  <si>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</si>
  <si>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</si>
  <si>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</si>
  <si>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</si>
  <si>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</si>
  <si>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</si>
  <si>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</si>
  <si>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</si>
  <si>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</si>
  <si>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</si>
  <si>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</si>
  <si>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</si>
  <si>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</si>
  <si>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</si>
  <si>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</si>
  <si>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</si>
  <si>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</si>
  <si>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</si>
  <si>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</si>
  <si>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</si>
  <si>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</si>
  <si>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</si>
  <si>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</si>
  <si>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</si>
  <si>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</si>
  <si>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</si>
  <si>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</si>
  <si>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</si>
  <si>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</si>
  <si>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</si>
  <si>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</si>
  <si>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</si>
  <si>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</si>
  <si>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</si>
  <si>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</si>
  <si>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</si>
  <si>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</si>
  <si>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</si>
  <si>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</si>
  <si>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</si>
  <si>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</si>
  <si>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</si>
  <si>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</si>
  <si>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</si>
  <si>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</si>
  <si>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</si>
  <si>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</si>
  <si>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</si>
  <si>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</si>
  <si>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</si>
  <si>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</si>
  <si>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</si>
  <si>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</si>
  <si>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</si>
  <si>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</si>
  <si>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</si>
  <si>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</si>
  <si>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</si>
  <si>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</si>
  <si>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</si>
  <si>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</si>
  <si>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</si>
  <si>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</si>
  <si>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</si>
  <si>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</si>
  <si>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</si>
  <si>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</si>
  <si>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</si>
  <si>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</si>
  <si>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</si>
  <si>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</si>
  <si>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</si>
  <si>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</si>
  <si>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</si>
  <si>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</si>
  <si>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</si>
  <si>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</si>
  <si>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</si>
  <si>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</si>
  <si>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</si>
  <si>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</si>
  <si>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</si>
  <si>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</si>
  <si>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</si>
  <si>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</si>
  <si>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</si>
  <si>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</si>
  <si>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</si>
  <si>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</si>
  <si>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</si>
  <si>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</si>
  <si>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</si>
  <si>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</si>
  <si>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</si>
  <si>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</si>
  <si>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</si>
  <si>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</si>
  <si>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</si>
  <si>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</si>
  <si>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</si>
  <si>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</si>
  <si>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</si>
  <si>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</si>
  <si>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</si>
  <si>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</si>
  <si>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</si>
  <si>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</si>
  <si>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</si>
  <si>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</si>
  <si>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</si>
  <si>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</si>
  <si>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</si>
  <si>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</si>
  <si>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</si>
  <si>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</si>
  <si>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</si>
  <si>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</si>
  <si>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</si>
  <si>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</si>
  <si>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</si>
  <si>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</si>
  <si>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</si>
  <si>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</si>
  <si>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</si>
  <si>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</si>
  <si>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</si>
  <si>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</si>
  <si>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</si>
  <si>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</si>
  <si>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</si>
  <si>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</si>
  <si>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</si>
  <si>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</si>
  <si>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</si>
  <si>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</si>
  <si>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</si>
  <si>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</si>
  <si>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</si>
  <si>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</si>
  <si>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</si>
  <si>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</si>
  <si>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</si>
  <si>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</si>
  <si>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</si>
  <si>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</si>
  <si>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</si>
  <si>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</si>
  <si>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</si>
  <si>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</si>
  <si>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</si>
  <si>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</si>
  <si>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</si>
  <si>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</si>
  <si>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</si>
  <si>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</si>
  <si>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</si>
  <si>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</si>
  <si>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</si>
  <si>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</si>
  <si>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</si>
  <si>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</si>
  <si>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</si>
  <si>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</si>
  <si>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</si>
  <si>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</si>
  <si>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</si>
  <si>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</si>
  <si>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</si>
  <si>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</si>
  <si>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</si>
  <si>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</si>
  <si>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</si>
  <si>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</si>
  <si>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</si>
  <si>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</si>
  <si>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</si>
  <si>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</si>
  <si>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</si>
  <si>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</si>
  <si>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</si>
  <si>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</si>
  <si>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</si>
  <si>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</si>
  <si>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</si>
  <si>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</si>
  <si>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</si>
  <si>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</si>
  <si>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</si>
  <si>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</si>
  <si>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</si>
  <si>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</si>
  <si>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</si>
  <si>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</si>
  <si>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</si>
  <si>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</si>
  <si>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</si>
  <si>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</si>
  <si>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</si>
  <si>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</si>
  <si>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</si>
  <si>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</si>
  <si>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</si>
  <si>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</si>
  <si>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</si>
  <si>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</si>
  <si>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</si>
  <si>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</si>
  <si>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</si>
  <si>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</si>
  <si>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</si>
  <si>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</si>
  <si>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</si>
  <si>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</si>
  <si>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</si>
  <si>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</si>
  <si>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</si>
  <si>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</si>
  <si>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</si>
  <si>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</si>
  <si>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</si>
  <si>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</si>
  <si>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</si>
  <si>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</si>
  <si>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</si>
  <si>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</si>
  <si>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</si>
  <si>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</si>
  <si>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</si>
  <si>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</si>
  <si>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</si>
  <si>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</si>
  <si>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</si>
  <si>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</si>
  <si>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</si>
  <si>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</si>
  <si>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</si>
  <si>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</si>
  <si>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</si>
  <si>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</si>
  <si>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</si>
  <si>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</si>
  <si>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</si>
  <si>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</si>
  <si>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</si>
  <si>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</si>
  <si>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</si>
  <si>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</si>
  <si>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</si>
  <si>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</si>
  <si>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</si>
  <si>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</si>
  <si>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</si>
  <si>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</si>
  <si>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</si>
  <si>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</si>
  <si>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</si>
  <si>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</si>
  <si>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</si>
  <si>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</si>
  <si>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</si>
  <si>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</si>
  <si>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</si>
  <si>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</si>
  <si>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</si>
  <si>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</si>
  <si>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</si>
  <si>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</si>
  <si>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</si>
  <si>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</si>
  <si>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</si>
  <si>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</si>
  <si>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</si>
  <si>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</si>
  <si>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</si>
  <si>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</si>
  <si>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</si>
  <si>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</si>
  <si>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</si>
  <si>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</si>
  <si>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</si>
  <si>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</si>
  <si>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</si>
  <si>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</si>
  <si>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</si>
  <si>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</si>
  <si>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</si>
  <si>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</si>
  <si>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</si>
  <si>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</si>
  <si>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</si>
  <si>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</si>
  <si>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</si>
  <si>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</si>
  <si>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</si>
  <si>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</si>
  <si>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</si>
  <si>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</si>
  <si>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</si>
  <si>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</si>
  <si>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</si>
  <si>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</si>
  <si>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</si>
  <si>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</si>
  <si>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</si>
  <si>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</si>
  <si>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</si>
  <si>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</si>
  <si>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</si>
  <si>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</si>
  <si>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</si>
  <si>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</si>
  <si>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</si>
  <si>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</si>
  <si>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</si>
  <si>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</si>
  <si>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</si>
  <si>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</si>
  <si>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</si>
  <si>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</si>
  <si>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</si>
  <si>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</si>
  <si>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</si>
  <si>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</si>
  <si>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</si>
  <si>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</si>
  <si>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</si>
  <si>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</si>
  <si>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</si>
  <si>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</si>
  <si>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</si>
  <si>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</si>
  <si>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</si>
  <si>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</si>
  <si>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</si>
  <si>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</si>
  <si>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</si>
  <si>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</si>
  <si>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</si>
  <si>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</si>
  <si>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</si>
  <si>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</si>
  <si>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</si>
  <si>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</si>
  <si>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</si>
  <si>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</si>
  <si>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</si>
  <si>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</si>
  <si>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</si>
  <si>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</si>
  <si>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</si>
  <si>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</si>
  <si>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</si>
  <si>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</si>
  <si>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</si>
  <si>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</si>
  <si>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</si>
  <si>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</si>
  <si>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</si>
  <si>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</si>
  <si>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</si>
  <si>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</si>
  <si>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</si>
  <si>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</si>
  <si>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</si>
  <si>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</si>
  <si>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</si>
  <si>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</si>
  <si>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</si>
  <si>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</si>
  <si>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</si>
  <si>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</si>
  <si>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</si>
  <si>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</si>
  <si>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</si>
  <si>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</si>
  <si>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</si>
  <si>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</si>
  <si>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</si>
  <si>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</si>
  <si>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</si>
  <si>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</si>
  <si>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</si>
  <si>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</si>
  <si>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</si>
  <si>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</si>
  <si>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</si>
  <si>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</si>
  <si>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</si>
  <si>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</si>
  <si>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</si>
  <si>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</si>
  <si>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</si>
  <si>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</si>
  <si>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</si>
  <si>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</si>
  <si>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</si>
  <si>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</si>
  <si>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</si>
  <si>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</si>
  <si>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</si>
  <si>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</si>
  <si>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</si>
  <si>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</si>
  <si>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</si>
  <si>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</si>
  <si>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</si>
  <si>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</si>
  <si>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</si>
  <si>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</si>
  <si>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</si>
  <si>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</si>
  <si>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</si>
  <si>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</si>
  <si>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</si>
  <si>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</si>
  <si>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</si>
  <si>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</si>
  <si>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</si>
  <si>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</si>
  <si>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</si>
  <si>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</si>
  <si>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</si>
  <si>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</si>
  <si>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</si>
  <si>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</si>
  <si>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</si>
  <si>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</si>
  <si>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</si>
  <si>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</si>
  <si>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</si>
  <si>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</si>
  <si>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</si>
  <si>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</si>
  <si>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</si>
  <si>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</si>
  <si>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</si>
  <si>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</si>
  <si>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</si>
  <si>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</si>
  <si>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</si>
  <si>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</si>
  <si>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</si>
  <si>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</si>
  <si>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</si>
  <si>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</si>
  <si>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</si>
  <si>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</si>
  <si>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</si>
  <si>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</si>
  <si>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</si>
  <si>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</si>
  <si>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</si>
  <si>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</si>
  <si>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</si>
  <si>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</si>
  <si>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</si>
  <si>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</si>
  <si>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</si>
  <si>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</si>
  <si>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</si>
  <si>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</si>
  <si>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</si>
  <si>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</si>
  <si>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</si>
  <si>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</si>
  <si>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</si>
  <si>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</si>
  <si>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</si>
  <si>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</si>
  <si>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</si>
  <si>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</si>
  <si>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</si>
  <si>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</si>
  <si>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</si>
  <si>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</si>
  <si>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</si>
  <si>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</si>
  <si>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</si>
  <si>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</si>
  <si>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</si>
  <si>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</si>
  <si>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</si>
  <si>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</si>
  <si>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</si>
  <si>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</si>
  <si>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</si>
  <si>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</si>
  <si>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</si>
  <si>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</si>
  <si>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</si>
  <si>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</si>
  <si>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</si>
  <si>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</si>
  <si>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</si>
  <si>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</si>
  <si>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</si>
  <si>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</si>
  <si>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</si>
  <si>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</si>
  <si>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</si>
  <si>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</si>
  <si>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</si>
  <si>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</si>
  <si>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</si>
  <si>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</si>
  <si>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</si>
  <si>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</si>
  <si>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</si>
  <si>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</si>
  <si>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</si>
  <si>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</si>
  <si>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</si>
  <si>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</si>
  <si>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</si>
  <si>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</si>
  <si>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</si>
  <si>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</si>
  <si>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</si>
  <si>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</si>
  <si>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</si>
  <si>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</si>
  <si>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</si>
  <si>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</si>
  <si>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</si>
  <si>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</si>
  <si>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</si>
  <si>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</si>
  <si>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</si>
  <si>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</si>
  <si>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</si>
  <si>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</si>
  <si>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</si>
  <si>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</si>
  <si>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</si>
  <si>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</si>
  <si>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</si>
  <si>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</si>
  <si>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</si>
  <si>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</si>
  <si>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</si>
  <si>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</si>
  <si>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</si>
  <si>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</si>
  <si>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</si>
  <si>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</si>
  <si>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</si>
  <si>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</si>
  <si>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</si>
  <si>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</si>
  <si>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</si>
  <si>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</si>
  <si>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</si>
  <si>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</si>
  <si>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</si>
  <si>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</si>
  <si>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</si>
  <si>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</si>
  <si>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</si>
  <si>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</si>
  <si>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</si>
  <si>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</si>
  <si>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</si>
  <si>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</si>
  <si>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</si>
  <si>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</si>
  <si>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</si>
  <si>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</si>
  <si>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</si>
  <si>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</si>
  <si>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</si>
  <si>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</si>
  <si>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</si>
  <si>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</si>
  <si>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</si>
  <si>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</si>
  <si>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</si>
  <si>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</si>
  <si>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</si>
  <si>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</si>
  <si>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</si>
  <si>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</si>
  <si>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</si>
  <si>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</si>
  <si>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</si>
  <si>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</si>
  <si>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</si>
  <si>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</si>
  <si>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</si>
  <si>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</si>
  <si>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</si>
  <si>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</si>
  <si>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</si>
  <si>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</si>
  <si>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</si>
  <si>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</si>
  <si>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</si>
  <si>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</si>
  <si>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</si>
  <si>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</si>
  <si>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</si>
  <si>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</si>
  <si>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</si>
  <si>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</si>
  <si>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</si>
  <si>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</si>
  <si>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</si>
  <si>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</si>
  <si>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</si>
  <si>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</si>
  <si>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</si>
  <si>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</si>
  <si>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</si>
  <si>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</si>
  <si>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</si>
  <si>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</si>
  <si>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</si>
  <si>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</si>
  <si>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</si>
  <si>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</si>
  <si>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</si>
  <si>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</si>
  <si>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</si>
  <si>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</si>
  <si>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</si>
  <si>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</si>
  <si>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</si>
  <si>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</si>
  <si>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</si>
  <si>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</si>
  <si>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</si>
  <si>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</si>
  <si>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</si>
  <si>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</si>
  <si>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</si>
  <si>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</si>
  <si>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</si>
  <si>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</si>
  <si>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</si>
  <si>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</si>
  <si>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</si>
  <si>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</si>
  <si>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</si>
  <si>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</si>
  <si>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</si>
  <si>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</si>
  <si>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</si>
  <si>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</si>
  <si>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</si>
  <si>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</si>
  <si>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</si>
  <si>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</si>
  <si>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</si>
  <si>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</si>
  <si>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</si>
  <si>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</si>
  <si>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</si>
  <si>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</si>
  <si>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</si>
  <si>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</si>
  <si>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</si>
  <si>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</si>
  <si>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</si>
  <si>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</si>
  <si>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</si>
  <si>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</si>
  <si>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</si>
  <si>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</si>
  <si>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</si>
  <si>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</si>
  <si>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</si>
  <si>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</si>
  <si>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</si>
  <si>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</si>
  <si>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</si>
  <si>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</si>
  <si>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</si>
  <si>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</si>
  <si>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</si>
  <si>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</si>
  <si>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</si>
  <si>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</si>
  <si>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</si>
  <si>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</si>
  <si>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</si>
  <si>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</si>
  <si>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</si>
  <si>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</si>
  <si>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</si>
  <si>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</si>
  <si>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</si>
  <si>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</si>
  <si>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</si>
  <si>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</si>
  <si>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</si>
  <si>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</si>
  <si>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</si>
  <si>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</si>
  <si>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</si>
  <si>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</si>
  <si>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</si>
  <si>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</si>
  <si>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</si>
  <si>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</si>
  <si>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</si>
  <si>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</si>
  <si>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</si>
  <si>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</si>
  <si>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</si>
  <si>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</si>
  <si>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</si>
  <si>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</si>
  <si>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</si>
  <si>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</si>
  <si>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</si>
  <si>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</si>
  <si>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</si>
  <si>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</si>
  <si>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</si>
  <si>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</si>
  <si>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</si>
  <si>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</si>
  <si>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</si>
  <si>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</si>
  <si>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</si>
  <si>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</si>
  <si>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</si>
  <si>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</si>
  <si>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</si>
  <si>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</si>
  <si>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</si>
  <si>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</si>
  <si>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</si>
  <si>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</si>
  <si>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</si>
  <si>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</si>
  <si>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</si>
  <si>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</si>
  <si>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</si>
  <si>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</si>
  <si>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</si>
  <si>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</si>
  <si>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</si>
  <si>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</si>
  <si>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</si>
  <si>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</si>
  <si>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</si>
  <si>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</si>
  <si>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</si>
  <si>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</si>
  <si>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</si>
  <si>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</si>
  <si>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</si>
  <si>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</si>
  <si>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</si>
  <si>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</si>
  <si>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</si>
  <si>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</si>
  <si>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</si>
  <si>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</si>
  <si>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</si>
  <si>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</si>
  <si>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</si>
  <si>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</si>
  <si>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</si>
  <si>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</si>
  <si>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</si>
  <si>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</si>
  <si>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</si>
  <si>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</si>
  <si>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</si>
  <si>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</si>
  <si>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</si>
  <si>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</si>
  <si>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</si>
  <si>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</si>
  <si>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</si>
  <si>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</si>
  <si>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</si>
  <si>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</si>
  <si>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</si>
  <si>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</si>
  <si>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</si>
  <si>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</si>
  <si>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</si>
  <si>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</si>
  <si>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</si>
  <si>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</si>
  <si>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</si>
  <si>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</si>
  <si>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</si>
  <si>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</si>
  <si>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</si>
  <si>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</si>
  <si>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</si>
  <si>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</si>
  <si>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</si>
  <si>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</si>
  <si>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</si>
  <si>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</si>
  <si>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</si>
  <si>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</si>
  <si>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</si>
  <si>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</si>
  <si>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</si>
  <si>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</si>
  <si>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</si>
  <si>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</si>
  <si>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</si>
  <si>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</si>
  <si>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</si>
  <si>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</si>
  <si>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</si>
  <si>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</si>
  <si>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</si>
  <si>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</si>
  <si>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</si>
  <si>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</si>
  <si>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</si>
  <si>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</si>
  <si>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</si>
  <si>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</si>
  <si>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</si>
  <si>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</si>
  <si>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</si>
  <si>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</si>
  <si>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</si>
  <si>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</si>
  <si>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</si>
  <si>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</si>
  <si>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</si>
  <si>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</si>
  <si>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</si>
  <si>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</si>
  <si>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</si>
  <si>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</si>
  <si>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</si>
  <si>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</si>
  <si>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</si>
  <si>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</si>
  <si>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</si>
  <si>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</si>
  <si>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</si>
  <si>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</si>
  <si>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</si>
  <si>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</si>
  <si>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</si>
  <si>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</si>
  <si>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</si>
  <si>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</si>
  <si>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</si>
  <si>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</si>
  <si>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</si>
  <si>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</si>
  <si>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</si>
  <si>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</si>
  <si>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</si>
  <si>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</si>
  <si>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</si>
  <si>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</si>
  <si>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</si>
  <si>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</si>
  <si>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</si>
  <si>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</si>
  <si>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</si>
  <si>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</si>
  <si>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</si>
  <si>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</si>
  <si>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</si>
  <si>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</si>
  <si>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</si>
  <si>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</si>
  <si>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</si>
  <si>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</si>
  <si>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</si>
  <si>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</si>
  <si>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</si>
  <si>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</si>
  <si>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</si>
  <si>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</si>
  <si>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</si>
  <si>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</si>
  <si>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</si>
  <si>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</si>
  <si>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</si>
  <si>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</si>
  <si>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</si>
  <si>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</si>
  <si>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</si>
  <si>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</si>
  <si>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</si>
  <si>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</si>
  <si>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</si>
  <si>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</si>
  <si>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</si>
  <si>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</si>
  <si>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</si>
  <si>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</si>
  <si>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</si>
  <si>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</si>
  <si>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</si>
  <si>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</si>
  <si>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</si>
  <si>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</si>
  <si>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</si>
  <si>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</si>
  <si>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</si>
  <si>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</si>
  <si>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</si>
  <si>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</si>
  <si>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</si>
  <si>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</si>
  <si>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</si>
  <si>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</si>
  <si>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</si>
  <si>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</si>
  <si>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</si>
  <si>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</si>
  <si>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</si>
  <si>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</si>
  <si>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</si>
  <si>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</si>
  <si>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</si>
  <si>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</si>
  <si>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</si>
  <si>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</si>
  <si>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</si>
  <si>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</si>
  <si>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</si>
  <si>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</si>
  <si>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</si>
  <si>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</si>
  <si>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</si>
  <si>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</si>
  <si>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</si>
  <si>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</si>
  <si>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</si>
  <si>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</si>
  <si>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</si>
  <si>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</si>
  <si>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</si>
  <si>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</si>
  <si>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</si>
  <si>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</si>
  <si>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</si>
  <si>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</si>
  <si>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</si>
  <si>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</si>
  <si>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</si>
  <si>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</si>
  <si>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</si>
  <si>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</si>
  <si>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</si>
  <si>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</si>
  <si>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</si>
  <si>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</si>
  <si>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</si>
  <si>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</si>
  <si>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</si>
  <si>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</si>
  <si>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</si>
  <si>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</si>
  <si>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</si>
  <si>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</si>
  <si>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</si>
  <si>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</si>
  <si>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</si>
  <si>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</si>
  <si>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</si>
  <si>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</si>
  <si>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</si>
  <si>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</si>
  <si>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</si>
  <si>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</si>
  <si>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</si>
  <si>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</si>
  <si>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</si>
  <si>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</si>
  <si>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</si>
  <si>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</si>
  <si>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</si>
  <si>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</si>
  <si>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</si>
  <si>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</si>
  <si>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</si>
  <si>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</si>
  <si>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</si>
  <si>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</si>
  <si>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</si>
  <si>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</si>
  <si>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</si>
  <si>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</si>
  <si>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</si>
  <si>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</si>
  <si>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</si>
  <si>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</si>
  <si>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</si>
  <si>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</si>
  <si>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</si>
  <si>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</si>
  <si>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</si>
  <si>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</si>
  <si>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</si>
  <si>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</si>
  <si>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</si>
  <si>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</si>
  <si>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</si>
  <si>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</si>
  <si>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</si>
  <si>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</si>
  <si>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</si>
  <si>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</si>
  <si>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</si>
  <si>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</si>
  <si>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</si>
  <si>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</si>
  <si>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</si>
  <si>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</si>
  <si>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</si>
  <si>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</si>
  <si>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</si>
  <si>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</si>
  <si>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</si>
  <si>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</si>
  <si>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</si>
  <si>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</si>
  <si>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</si>
  <si>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</si>
  <si>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</si>
  <si>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</si>
  <si>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</si>
  <si>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</si>
  <si>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</si>
  <si>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</si>
  <si>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</si>
  <si>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</si>
  <si>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</si>
  <si>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</si>
  <si>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</si>
  <si>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</si>
  <si>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</si>
  <si>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</si>
  <si>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</si>
  <si>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</si>
  <si>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</si>
  <si>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</si>
  <si>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</si>
  <si>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</si>
  <si>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</si>
  <si>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</si>
  <si>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</si>
  <si>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</si>
  <si>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</si>
  <si>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</si>
  <si>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</si>
  <si>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</si>
  <si>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</si>
  <si>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</si>
  <si>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</si>
  <si>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</si>
  <si>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</si>
  <si>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</si>
  <si>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</si>
  <si>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</si>
  <si>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</si>
  <si>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</si>
  <si>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</si>
  <si>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</si>
  <si>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</si>
  <si>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</si>
  <si>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</si>
  <si>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</si>
  <si>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</si>
  <si>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</si>
  <si>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</si>
  <si>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</si>
  <si>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</si>
  <si>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</si>
  <si>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</si>
  <si>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</si>
  <si>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</si>
  <si>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</si>
  <si>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</si>
  <si>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</si>
  <si>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</si>
  <si>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</si>
  <si>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</si>
  <si>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</si>
  <si>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</si>
  <si>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</si>
  <si>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</si>
  <si>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</si>
  <si>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</si>
  <si>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</si>
  <si>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</si>
  <si>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</si>
  <si>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</si>
  <si>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</si>
  <si>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</si>
  <si>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</si>
  <si>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</si>
  <si>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</si>
  <si>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</si>
  <si>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</si>
  <si>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</si>
  <si>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</si>
  <si>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</si>
  <si>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</si>
  <si>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</si>
  <si>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</si>
  <si>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</si>
  <si>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</si>
  <si>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</si>
  <si>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</si>
  <si>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</si>
  <si>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</si>
  <si>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</si>
  <si>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</si>
  <si>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</si>
  <si>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</si>
  <si>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</si>
  <si>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</si>
  <si>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</si>
  <si>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</si>
  <si>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</si>
  <si>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</si>
  <si>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</si>
  <si>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</si>
  <si>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</si>
  <si>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</si>
  <si>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</si>
  <si>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</si>
  <si>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</si>
  <si>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</si>
  <si>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</si>
  <si>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</si>
  <si>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</si>
  <si>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</si>
  <si>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</si>
  <si>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</si>
  <si>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</si>
  <si>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</si>
  <si>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</si>
  <si>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</si>
  <si>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</si>
  <si>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</si>
  <si>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</si>
  <si>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</si>
  <si>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</si>
  <si>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</si>
  <si>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</si>
  <si>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</si>
  <si>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</si>
  <si>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</si>
  <si>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</si>
  <si>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</si>
  <si>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</si>
  <si>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</si>
  <si>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</si>
  <si>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</si>
  <si>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</si>
  <si>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</si>
  <si>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</si>
  <si>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</si>
  <si>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</si>
  <si>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</si>
  <si>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</si>
  <si>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</si>
  <si>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</si>
  <si>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</si>
  <si>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</si>
  <si>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</si>
  <si>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</si>
  <si>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</si>
  <si>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</si>
  <si>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</si>
  <si>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</si>
  <si>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</si>
  <si>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</si>
  <si>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</si>
  <si>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</si>
  <si>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</si>
  <si>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</si>
  <si>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</si>
  <si>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</si>
  <si>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</si>
  <si>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</si>
  <si>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</si>
  <si>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</si>
  <si>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</si>
  <si>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</si>
  <si>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</si>
  <si>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</si>
  <si>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</si>
  <si>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</si>
  <si>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</si>
  <si>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</si>
  <si>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</si>
  <si>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</si>
  <si>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</si>
  <si>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</si>
  <si>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</si>
  <si>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</si>
  <si>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</si>
  <si>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</si>
  <si>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</si>
  <si>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</si>
  <si>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</si>
  <si>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</si>
  <si>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</si>
  <si>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</si>
  <si>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</si>
  <si>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</si>
  <si>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</si>
  <si>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</si>
  <si>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</si>
  <si>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</si>
  <si>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</si>
  <si>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</si>
  <si>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</si>
  <si>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</si>
  <si>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</si>
  <si>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</si>
  <si>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</si>
  <si>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</si>
  <si>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</si>
  <si>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</si>
  <si>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</si>
  <si>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</si>
  <si>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</si>
  <si>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</si>
  <si>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</si>
  <si>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</si>
  <si>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</si>
  <si>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</si>
  <si>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</si>
  <si>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</si>
  <si>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</si>
  <si>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</si>
  <si>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</si>
  <si>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</si>
  <si>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</si>
  <si>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</si>
  <si>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</si>
  <si>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</si>
  <si>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</si>
  <si>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</si>
  <si>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</si>
  <si>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</si>
  <si>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</si>
  <si>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</si>
  <si>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</si>
  <si>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</si>
  <si>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</si>
  <si>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</si>
  <si>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</si>
  <si>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</si>
  <si>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</si>
  <si>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</si>
  <si>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</si>
  <si>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</si>
  <si>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</si>
  <si>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</si>
  <si>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</si>
  <si>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</si>
  <si>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</si>
  <si>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</si>
  <si>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</si>
  <si>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</si>
  <si>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</si>
  <si>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</si>
  <si>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</si>
  <si>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</si>
  <si>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</si>
  <si>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</si>
  <si>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</si>
  <si>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</si>
  <si>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</si>
  <si>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</si>
  <si>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</si>
  <si>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</si>
  <si>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</si>
  <si>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</si>
  <si>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</si>
  <si>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</si>
  <si>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</si>
  <si>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</si>
  <si>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</si>
  <si>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</si>
  <si>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</si>
  <si>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</si>
  <si>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</si>
  <si>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</si>
  <si>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</si>
  <si>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</si>
  <si>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</si>
  <si>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</si>
  <si>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</si>
  <si>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</si>
  <si>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</si>
  <si>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</si>
  <si>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</si>
  <si>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</si>
  <si>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</si>
  <si>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</si>
  <si>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</si>
  <si>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</si>
  <si>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</si>
  <si>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</si>
  <si>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</si>
  <si>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</si>
  <si>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</si>
  <si>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</si>
  <si>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</si>
  <si>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</si>
  <si>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</si>
  <si>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</si>
  <si>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</si>
  <si>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</si>
  <si>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</si>
  <si>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</si>
  <si>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</si>
  <si>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</si>
  <si>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</si>
  <si>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</si>
  <si>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</si>
  <si>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</si>
  <si>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</si>
  <si>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</si>
  <si>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</si>
  <si>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</si>
  <si>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</si>
  <si>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</si>
  <si>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</si>
  <si>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</si>
  <si>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</si>
  <si>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</si>
  <si>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</si>
  <si>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</si>
  <si>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</si>
  <si>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</si>
  <si>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</si>
  <si>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</si>
  <si>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</si>
  <si>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</si>
  <si>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</si>
  <si>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</si>
  <si>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</si>
  <si>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</si>
  <si>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</si>
  <si>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</si>
  <si>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</si>
  <si>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</si>
  <si>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</si>
  <si>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</si>
  <si>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</si>
  <si>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</si>
  <si>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</si>
  <si>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</si>
  <si>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</si>
  <si>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</si>
  <si>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</si>
  <si>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</si>
  <si>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</si>
  <si>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</si>
  <si>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</si>
  <si>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</si>
  <si>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</si>
  <si>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</si>
  <si>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</si>
  <si>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</si>
  <si>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</si>
  <si>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</si>
  <si>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</si>
  <si>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</si>
  <si>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</si>
  <si>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</si>
  <si>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</si>
  <si>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</si>
  <si>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</si>
  <si>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</si>
  <si>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</si>
  <si>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</si>
  <si>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</si>
  <si>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</si>
  <si>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</si>
  <si>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</si>
  <si>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</si>
  <si>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</si>
  <si>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</si>
  <si>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</si>
  <si>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</si>
  <si>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</si>
  <si>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</si>
  <si>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</si>
  <si>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</si>
  <si>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</si>
  <si>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</si>
  <si>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</si>
  <si>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</si>
  <si>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</si>
  <si>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</si>
  <si>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</si>
  <si>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</si>
  <si>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</si>
  <si>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</si>
  <si>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</si>
  <si>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</si>
  <si>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</si>
  <si>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</si>
  <si>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</si>
  <si>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</si>
  <si>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</si>
  <si>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</si>
  <si>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</si>
  <si>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</si>
  <si>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</si>
  <si>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</si>
  <si>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</si>
  <si>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</si>
  <si>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</si>
  <si>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</si>
  <si>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</si>
  <si>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</si>
  <si>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</si>
  <si>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</si>
  <si>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</si>
  <si>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</si>
  <si>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</si>
  <si>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</si>
  <si>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</si>
  <si>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</si>
  <si>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</si>
  <si>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</si>
  <si>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</si>
  <si>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</si>
  <si>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</si>
  <si>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</si>
  <si>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</si>
  <si>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</si>
  <si>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</si>
  <si>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</si>
  <si>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</si>
  <si>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</si>
  <si>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</si>
  <si>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</si>
  <si>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</si>
  <si>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</si>
  <si>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</si>
  <si>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</si>
  <si>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</si>
  <si>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</si>
  <si>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</si>
  <si>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</si>
  <si>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</si>
  <si>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</si>
  <si>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</si>
  <si>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</si>
  <si>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</si>
  <si>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</si>
  <si>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</si>
  <si>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</si>
  <si>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</si>
  <si>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</si>
  <si>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</si>
  <si>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</si>
  <si>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</si>
  <si>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</si>
  <si>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</si>
  <si>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</si>
  <si>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</si>
  <si>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</si>
  <si>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</si>
  <si>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</si>
  <si>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</si>
  <si>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</si>
  <si>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</si>
  <si>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</si>
  <si>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</si>
  <si>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</si>
  <si>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</si>
  <si>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</si>
  <si>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</si>
  <si>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</si>
  <si>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</si>
  <si>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</si>
  <si>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</si>
  <si>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</si>
  <si>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</si>
  <si>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</si>
  <si>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</si>
  <si>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</si>
  <si>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</si>
  <si>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</si>
  <si>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</si>
  <si>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</si>
  <si>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</si>
  <si>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</si>
  <si>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</si>
  <si>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</si>
  <si>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</si>
  <si>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</si>
  <si>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</si>
  <si>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</si>
  <si>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</si>
  <si>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</si>
  <si>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</si>
  <si>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</si>
  <si>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</si>
  <si>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</si>
  <si>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</si>
  <si>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</si>
  <si>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</si>
  <si>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</si>
  <si>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</si>
  <si>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</si>
  <si>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</si>
  <si>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</si>
  <si>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</si>
  <si>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</si>
  <si>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</si>
  <si>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</si>
  <si>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</si>
  <si>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</si>
  <si>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</si>
  <si>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</si>
  <si>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</si>
  <si>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</si>
  <si>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</si>
  <si>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</si>
  <si>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</si>
  <si>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</si>
  <si>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</si>
  <si>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</si>
  <si>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</si>
  <si>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</si>
  <si>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</si>
  <si>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</si>
  <si>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</si>
  <si>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</si>
  <si>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</si>
  <si>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</si>
  <si>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</si>
  <si>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</si>
  <si>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</si>
  <si>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</si>
  <si>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</si>
  <si>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</si>
  <si>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</si>
  <si>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</si>
  <si>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</si>
  <si>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</si>
  <si>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</si>
  <si>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</si>
  <si>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</si>
  <si>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</si>
  <si>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</si>
  <si>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</si>
  <si>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</si>
  <si>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</si>
  <si>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</si>
  <si>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</si>
  <si>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</si>
  <si>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</si>
  <si>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</si>
  <si>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</si>
  <si>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</si>
  <si>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</si>
  <si>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</si>
  <si>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</si>
  <si>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</si>
  <si>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</si>
  <si>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</si>
  <si>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</si>
  <si>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</si>
  <si>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</si>
  <si>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</si>
  <si>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</si>
  <si>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</si>
  <si>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</si>
  <si>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</si>
  <si>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</si>
  <si>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</si>
  <si>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</si>
  <si>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</si>
  <si>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</si>
  <si>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</si>
  <si>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</si>
  <si>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</si>
  <si>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</si>
  <si>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</si>
  <si>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</si>
  <si>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</si>
  <si>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</si>
  <si>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</si>
  <si>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</si>
  <si>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</si>
  <si>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</si>
  <si>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</si>
  <si>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</si>
  <si>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</si>
  <si>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</si>
  <si>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</si>
  <si>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</si>
  <si>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</si>
  <si>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</si>
  <si>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</si>
  <si>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</si>
  <si>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</si>
  <si>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</si>
  <si>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</si>
  <si>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</si>
  <si>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</si>
  <si>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</si>
  <si>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</si>
  <si>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</si>
  <si>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</si>
  <si>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</si>
  <si>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</si>
  <si>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</si>
  <si>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</si>
  <si>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</si>
  <si>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</si>
  <si>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</si>
  <si>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</si>
  <si>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</si>
  <si>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</si>
  <si>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</si>
  <si>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</si>
  <si>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</si>
  <si>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</si>
  <si>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</si>
  <si>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</si>
  <si>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</si>
  <si>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</si>
  <si>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</si>
  <si>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</si>
  <si>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</si>
  <si>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</si>
  <si>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</si>
  <si>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</si>
  <si>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</si>
  <si>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</si>
  <si>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</si>
  <si>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</si>
  <si>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</si>
  <si>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</si>
  <si>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</si>
  <si>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</si>
  <si>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</si>
  <si>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</si>
  <si>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</si>
  <si>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</si>
  <si>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</si>
  <si>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</si>
  <si>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</si>
  <si>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</si>
  <si>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</si>
  <si>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</si>
  <si>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</si>
  <si>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</si>
  <si>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</si>
  <si>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</si>
  <si>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</si>
  <si>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</si>
  <si>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</si>
  <si>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</si>
  <si>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</si>
  <si>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</si>
  <si>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</si>
  <si>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</si>
  <si>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</si>
  <si>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</si>
  <si>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</si>
  <si>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</si>
  <si>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</si>
  <si>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</si>
  <si>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</si>
  <si>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</si>
  <si>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</si>
  <si>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</si>
  <si>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</si>
  <si>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</si>
  <si>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</si>
  <si>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</si>
  <si>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</si>
  <si>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</si>
  <si>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</si>
  <si>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</si>
  <si>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</si>
  <si>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</si>
  <si>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</si>
  <si>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</si>
  <si>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</si>
  <si>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</si>
  <si>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</si>
  <si>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</si>
  <si>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</si>
  <si>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</si>
  <si>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</si>
  <si>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</si>
  <si>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</si>
  <si>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</si>
  <si>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</si>
  <si>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</si>
  <si>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</si>
  <si>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</si>
  <si>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</si>
  <si>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</si>
  <si>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</si>
  <si>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</si>
  <si>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</si>
  <si>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</si>
  <si>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</si>
  <si>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</si>
  <si>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</si>
  <si>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</si>
  <si>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</si>
  <si>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</si>
  <si>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</si>
  <si>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</si>
  <si>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</si>
  <si>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</si>
  <si>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</si>
  <si>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</si>
  <si>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</si>
  <si>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</si>
  <si>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</si>
  <si>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</si>
  <si>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</si>
  <si>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</si>
  <si>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</si>
  <si>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</si>
  <si>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</si>
  <si>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</si>
  <si>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</si>
  <si>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</si>
  <si>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</si>
  <si>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</si>
  <si>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</si>
  <si>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</si>
  <si>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</si>
  <si>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</si>
  <si>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</si>
  <si>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</si>
  <si>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</si>
  <si>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</si>
  <si>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</si>
  <si>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</si>
  <si>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</si>
  <si>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</si>
  <si>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</si>
  <si>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</si>
  <si>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</si>
  <si>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</si>
  <si>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</si>
  <si>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</si>
  <si>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</si>
  <si>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</si>
  <si>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</si>
  <si>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</si>
  <si>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</si>
  <si>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</si>
  <si>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</si>
  <si>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</si>
  <si>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</si>
  <si>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</si>
  <si>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</si>
  <si>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</si>
  <si>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</si>
  <si>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</si>
  <si>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</si>
  <si>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</si>
  <si>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</si>
  <si>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</si>
  <si>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</si>
  <si>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</si>
  <si>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</si>
  <si>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</si>
  <si>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</si>
  <si>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</si>
  <si>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</si>
  <si>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</si>
  <si>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</si>
  <si>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</si>
  <si>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</si>
  <si>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</si>
  <si>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</si>
  <si>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</si>
  <si>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</si>
  <si>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</si>
  <si>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</si>
  <si>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</si>
  <si>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</si>
  <si>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</si>
  <si>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</si>
  <si>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</si>
  <si>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</si>
  <si>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</si>
  <si>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</si>
  <si>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</si>
  <si>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</si>
  <si>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</si>
  <si>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</si>
  <si>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</si>
  <si>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</si>
  <si>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</si>
  <si>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</si>
  <si>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</si>
  <si>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</si>
  <si>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</si>
  <si>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</si>
  <si>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</si>
  <si>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</si>
  <si>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</si>
  <si>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</si>
  <si>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</si>
  <si>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</si>
  <si>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</si>
  <si>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</si>
  <si>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</si>
  <si>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</si>
  <si>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</si>
  <si>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</si>
  <si>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</si>
  <si>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</si>
  <si>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</si>
  <si>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</si>
  <si>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</si>
  <si>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</si>
  <si>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</si>
  <si>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</si>
  <si>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</si>
  <si>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</si>
  <si>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</si>
  <si>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</si>
  <si>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</si>
  <si>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</si>
  <si>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</si>
  <si>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</si>
  <si>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</si>
  <si>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</si>
  <si>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</si>
  <si>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</si>
  <si>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</si>
  <si>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</si>
  <si>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</si>
  <si>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</si>
  <si>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</si>
  <si>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</si>
  <si>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</si>
  <si>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</si>
  <si>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</si>
  <si>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</si>
  <si>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</si>
  <si>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</si>
  <si>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</si>
  <si>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</si>
  <si>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</si>
  <si>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</si>
  <si>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</si>
  <si>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</si>
  <si>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</si>
  <si>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</si>
  <si>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</si>
  <si>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</si>
  <si>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</si>
  <si>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</si>
  <si>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</si>
  <si>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</si>
  <si>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</si>
  <si>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</si>
  <si>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</si>
  <si>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</si>
  <si>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</si>
  <si>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</si>
  <si>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</si>
  <si>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</si>
  <si>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</si>
  <si>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</si>
  <si>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</si>
  <si>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</si>
  <si>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</si>
  <si>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</si>
  <si>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</si>
  <si>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</si>
  <si>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</si>
  <si>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</si>
  <si>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</si>
  <si>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</si>
  <si>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</si>
  <si>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</si>
  <si>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</si>
  <si>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</si>
  <si>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</si>
  <si>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</si>
  <si>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</si>
  <si>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</si>
  <si>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</si>
  <si>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</si>
  <si>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</si>
  <si>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</si>
  <si>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</si>
  <si>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</si>
  <si>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</si>
  <si>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</si>
  <si>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</si>
  <si>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</si>
  <si>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</si>
  <si>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</si>
  <si>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</si>
  <si>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</si>
  <si>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</si>
  <si>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</si>
  <si>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</si>
  <si>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</si>
  <si>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</si>
  <si>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</si>
  <si>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</si>
  <si>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</si>
  <si>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</si>
  <si>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</si>
  <si>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</si>
  <si>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</si>
  <si>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</si>
  <si>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</si>
  <si>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</si>
  <si>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</si>
  <si>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</si>
  <si>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</si>
  <si>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</si>
  <si>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</si>
  <si>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</si>
  <si>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</si>
  <si>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</si>
  <si>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</si>
  <si>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</si>
  <si>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</si>
  <si>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</si>
  <si>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</si>
  <si>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</si>
  <si>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</si>
  <si>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</si>
  <si>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</si>
  <si>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</si>
  <si>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</si>
  <si>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</si>
  <si>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</si>
  <si>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</si>
  <si>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</si>
  <si>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</si>
  <si>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</si>
  <si>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</si>
  <si>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</si>
  <si>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</si>
  <si>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</si>
  <si>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</si>
  <si>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</si>
  <si>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</si>
  <si>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</si>
  <si>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</si>
  <si>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</si>
  <si>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</si>
  <si>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</si>
  <si>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</si>
  <si>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</si>
  <si>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</si>
  <si>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</si>
  <si>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</si>
  <si>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</si>
  <si>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</si>
  <si>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</si>
  <si>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</si>
  <si>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</si>
  <si>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</si>
  <si>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</si>
  <si>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</si>
  <si>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</si>
  <si>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</si>
  <si>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</si>
  <si>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</si>
  <si>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</si>
  <si>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</si>
  <si>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</si>
  <si>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</si>
  <si>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</si>
  <si>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</si>
  <si>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</si>
  <si>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</si>
  <si>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</si>
  <si>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</si>
  <si>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</si>
  <si>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</si>
  <si>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</si>
  <si>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</si>
  <si>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</si>
  <si>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</si>
  <si>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</si>
  <si>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</si>
  <si>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</si>
  <si>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</si>
  <si>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</si>
  <si>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</si>
  <si>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</si>
  <si>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</si>
  <si>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</si>
  <si>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</si>
  <si>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</si>
  <si>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</si>
  <si>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</si>
  <si>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</si>
  <si>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</si>
  <si>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</si>
  <si>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</si>
  <si>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</si>
  <si>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</si>
  <si>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</si>
  <si>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</si>
  <si>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</si>
  <si>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</si>
  <si>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</si>
  <si>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</si>
  <si>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</si>
  <si>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</si>
  <si>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</si>
  <si>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</si>
  <si>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</si>
  <si>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</si>
  <si>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</si>
  <si>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</si>
  <si>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</si>
  <si>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</si>
  <si>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</si>
  <si>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</si>
  <si>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</si>
  <si>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</si>
  <si>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</si>
  <si>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</si>
  <si>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</si>
  <si>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</si>
  <si>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</si>
  <si>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</si>
  <si>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</si>
  <si>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</si>
  <si>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</si>
  <si>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</si>
  <si>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</si>
  <si>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</si>
  <si>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</si>
  <si>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</si>
  <si>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</si>
  <si>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</si>
  <si>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</si>
  <si>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</si>
  <si>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</si>
  <si>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</si>
  <si>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</si>
  <si>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</si>
  <si>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</si>
  <si>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</si>
  <si>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</si>
  <si>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</si>
  <si>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</si>
  <si>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</si>
  <si>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</si>
  <si>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</si>
  <si>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</si>
  <si>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</si>
  <si>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</si>
  <si>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</si>
  <si>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</si>
  <si>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</si>
  <si>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</si>
  <si>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</si>
  <si>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</si>
  <si>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</si>
  <si>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</si>
  <si>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</si>
  <si>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</si>
  <si>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</si>
  <si>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</si>
  <si>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</si>
  <si>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</si>
  <si>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</si>
  <si>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</si>
  <si>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</si>
  <si>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</si>
  <si>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</si>
  <si>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</si>
  <si>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</si>
  <si>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</si>
  <si>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</si>
  <si>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</si>
  <si>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</si>
  <si>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</si>
  <si>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</si>
  <si>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</si>
  <si>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</si>
  <si>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</si>
  <si>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</si>
  <si>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</si>
  <si>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</si>
  <si>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</si>
  <si>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</si>
  <si>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</si>
  <si>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</si>
  <si>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</si>
  <si>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</si>
  <si>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</si>
  <si>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</si>
  <si>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</si>
  <si>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</si>
  <si>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</si>
  <si>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</si>
  <si>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</si>
  <si>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</si>
  <si>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</si>
  <si>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</si>
  <si>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</si>
  <si>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</si>
  <si>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</si>
  <si>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</si>
  <si>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</si>
  <si>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</si>
  <si>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</si>
  <si>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</si>
  <si>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</si>
  <si>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</si>
  <si>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</si>
  <si>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</si>
  <si>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</si>
  <si>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</si>
  <si>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</si>
  <si>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</si>
  <si>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</si>
  <si>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</si>
  <si>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</si>
  <si>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</si>
  <si>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</si>
  <si>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</si>
  <si>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</si>
  <si>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</si>
  <si>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</si>
  <si>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</si>
  <si>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</si>
  <si>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</si>
  <si>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</si>
  <si>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</si>
  <si>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</si>
  <si>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</si>
  <si>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</si>
  <si>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</si>
  <si>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</si>
  <si>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</si>
  <si>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</si>
  <si>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</si>
  <si>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</si>
  <si>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</si>
  <si>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</si>
  <si>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</si>
  <si>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</si>
  <si>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</si>
  <si>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</si>
  <si>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</si>
  <si>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</si>
  <si>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</si>
  <si>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</si>
  <si>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</si>
  <si>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</si>
  <si>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</si>
  <si>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</si>
  <si>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</si>
  <si>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</si>
  <si>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</si>
  <si>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</si>
  <si>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</si>
  <si>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</si>
  <si>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</si>
  <si>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</si>
  <si>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</si>
  <si>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</si>
  <si>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</si>
  <si>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</si>
  <si>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</si>
  <si>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</si>
  <si>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</si>
  <si>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</si>
  <si>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</si>
  <si>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</si>
  <si>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</si>
  <si>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</si>
  <si>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</si>
  <si>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</si>
  <si>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</si>
  <si>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</si>
  <si>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</si>
  <si>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</si>
  <si>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</si>
  <si>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</si>
  <si>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</si>
  <si>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</si>
  <si>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</si>
  <si>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</si>
  <si>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</si>
  <si>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</si>
  <si>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</si>
  <si>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</si>
  <si>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</si>
  <si>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</si>
  <si>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</si>
  <si>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</si>
  <si>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</si>
  <si>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</si>
  <si>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</si>
  <si>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</si>
  <si>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</si>
  <si>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</si>
  <si>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</si>
  <si>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</si>
  <si>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</si>
  <si>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</si>
  <si>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</si>
  <si>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</si>
  <si>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</si>
  <si>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</si>
  <si>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</si>
  <si>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</si>
  <si>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</si>
  <si>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</si>
  <si>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</si>
  <si>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</si>
  <si>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</si>
  <si>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</si>
  <si>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</si>
  <si>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</si>
  <si>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</si>
  <si>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</si>
  <si>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</si>
  <si>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</si>
  <si>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</si>
  <si>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</si>
  <si>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</si>
  <si>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</si>
  <si>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</si>
  <si>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</si>
  <si>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</si>
  <si>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</si>
  <si>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</si>
  <si>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</si>
  <si>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</si>
  <si>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</si>
  <si>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</si>
  <si>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</si>
  <si>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</si>
  <si>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</si>
  <si>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</si>
  <si>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</si>
  <si>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</si>
  <si>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</si>
  <si>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</si>
  <si>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</si>
  <si>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</si>
  <si>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</si>
  <si>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</si>
  <si>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</si>
  <si>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</si>
  <si>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</si>
  <si>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</si>
  <si>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</si>
  <si>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</si>
  <si>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</si>
  <si>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</si>
  <si>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</si>
  <si>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</si>
  <si>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</si>
  <si>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</si>
  <si>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</si>
  <si>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</si>
  <si>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</si>
  <si>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</si>
  <si>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</si>
  <si>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</si>
  <si>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</si>
  <si>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</si>
  <si>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</si>
  <si>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</si>
  <si>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</si>
  <si>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</si>
  <si>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</si>
  <si>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</si>
  <si>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</si>
  <si>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</si>
  <si>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</si>
  <si>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</si>
  <si>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</si>
  <si>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</si>
  <si>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</si>
  <si>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</si>
  <si>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</si>
  <si>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</si>
  <si>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</si>
  <si>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</si>
  <si>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</si>
  <si>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</si>
  <si>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</si>
  <si>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</si>
  <si>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</si>
  <si>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</si>
  <si>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</si>
  <si>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</si>
  <si>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</si>
  <si>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</si>
  <si>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</si>
  <si>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</si>
  <si>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</si>
  <si>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</si>
  <si>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</si>
  <si>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</si>
  <si>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</si>
  <si>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</si>
  <si>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</si>
  <si>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</si>
  <si>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</si>
  <si>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</si>
  <si>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</si>
  <si>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</si>
  <si>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</si>
  <si>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</si>
  <si>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</si>
  <si>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</si>
  <si>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</si>
  <si>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</si>
  <si>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</si>
  <si>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</si>
  <si>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</si>
  <si>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</si>
  <si>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</si>
  <si>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</si>
  <si>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</si>
  <si>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</si>
  <si>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</si>
  <si>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</si>
  <si>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</si>
  <si>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</si>
  <si>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</si>
  <si>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</si>
  <si>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</si>
  <si>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</si>
  <si>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</si>
  <si>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</si>
  <si>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</si>
  <si>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</si>
  <si>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</si>
  <si>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</si>
  <si>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</si>
  <si>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</si>
  <si>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</si>
  <si>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</si>
  <si>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</si>
  <si>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</si>
  <si>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</si>
  <si>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</si>
  <si>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</si>
  <si>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</si>
  <si>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</si>
  <si>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</si>
  <si>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</si>
  <si>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</si>
  <si>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</si>
  <si>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</si>
  <si>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</si>
  <si>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</si>
  <si>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</si>
  <si>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</si>
  <si>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</si>
  <si>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</si>
  <si>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</si>
  <si>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</si>
  <si>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</si>
  <si>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</si>
  <si>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</si>
  <si>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</si>
  <si>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</si>
  <si>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</si>
  <si>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</si>
  <si>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</si>
  <si>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</si>
  <si>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</si>
  <si>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</si>
  <si>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</si>
  <si>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</si>
  <si>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</si>
  <si>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</si>
  <si>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</si>
  <si>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</si>
  <si>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</si>
  <si>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</si>
  <si>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</si>
  <si>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</si>
  <si>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</si>
  <si>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</si>
  <si>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</si>
  <si>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</si>
  <si>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</si>
  <si>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</si>
  <si>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</si>
  <si>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</si>
  <si>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</si>
  <si>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</si>
  <si>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</si>
  <si>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</si>
  <si>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</si>
  <si>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</si>
  <si>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</si>
  <si>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</si>
  <si>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</si>
  <si>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</si>
  <si>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</si>
  <si>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</si>
  <si>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</si>
  <si>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</si>
  <si>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</si>
  <si>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</si>
  <si>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</si>
  <si>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</si>
  <si>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</si>
  <si>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</si>
  <si>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</si>
  <si>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</si>
  <si>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</si>
  <si>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</si>
  <si>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</si>
  <si>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</si>
  <si>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</si>
  <si>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</si>
  <si>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</si>
  <si>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</si>
  <si>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</si>
  <si>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</si>
  <si>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</si>
  <si>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</si>
  <si>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</si>
  <si>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</si>
  <si>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</si>
  <si>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</si>
  <si>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</si>
  <si>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</si>
  <si>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</si>
  <si>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</si>
  <si>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</si>
  <si>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</si>
  <si>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</si>
  <si>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</si>
  <si>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</si>
  <si>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</si>
  <si>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</si>
  <si>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</si>
  <si>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</si>
  <si>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</si>
  <si>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</si>
  <si>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</si>
  <si>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</si>
  <si>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</si>
  <si>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</si>
  <si>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</si>
  <si>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</si>
  <si>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</si>
  <si>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</si>
  <si>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</si>
  <si>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</si>
  <si>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</si>
  <si>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</si>
  <si>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</si>
  <si>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</si>
  <si>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</si>
  <si>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</si>
  <si>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</si>
  <si>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</si>
  <si>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</si>
  <si>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</si>
  <si>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</si>
  <si>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</si>
  <si>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</si>
  <si>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</si>
  <si>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</si>
  <si>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</si>
  <si>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</si>
  <si>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</si>
  <si>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</si>
  <si>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</si>
  <si>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</si>
  <si>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</si>
  <si>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</si>
  <si>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</si>
  <si>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</si>
  <si>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</si>
  <si>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</si>
  <si>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</si>
  <si>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</si>
  <si>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</si>
  <si>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</si>
  <si>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</si>
  <si>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</si>
  <si>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</si>
  <si>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</si>
  <si>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</si>
  <si>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</si>
  <si>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</si>
  <si>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</si>
  <si>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</si>
  <si>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</si>
  <si>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</si>
  <si>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</si>
  <si>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</si>
  <si>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</si>
  <si>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</si>
  <si>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</si>
  <si>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</si>
  <si>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</si>
  <si>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</si>
  <si>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</si>
  <si>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</si>
  <si>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</si>
  <si>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</si>
  <si>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</si>
  <si>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</si>
  <si>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</si>
  <si>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</si>
  <si>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</si>
  <si>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</si>
  <si>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</si>
  <si>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</si>
  <si>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</si>
  <si>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</si>
  <si>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</si>
  <si>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</si>
  <si>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</si>
  <si>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</si>
  <si>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</si>
  <si>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</si>
  <si>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</si>
  <si>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</si>
  <si>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</si>
  <si>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</si>
  <si>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</si>
  <si>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</si>
  <si>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</si>
  <si>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</si>
  <si>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</si>
  <si>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</si>
  <si>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</si>
  <si>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</si>
  <si>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</si>
  <si>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</si>
  <si>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</si>
  <si>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</si>
  <si>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</si>
  <si>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</si>
  <si>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</si>
  <si>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</si>
  <si>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</si>
  <si>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</si>
  <si>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</si>
  <si>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</si>
  <si>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</si>
  <si>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</si>
  <si>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</si>
  <si>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</si>
  <si>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</si>
  <si>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</si>
  <si>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</si>
  <si>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</si>
  <si>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</si>
  <si>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</si>
  <si>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</si>
  <si>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</si>
  <si>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</si>
  <si>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</si>
  <si>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</si>
  <si>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</si>
  <si>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</si>
  <si>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</si>
  <si>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</si>
  <si>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</si>
  <si>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</si>
  <si>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</si>
  <si>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</si>
  <si>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</si>
  <si>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</si>
  <si>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</si>
  <si>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</si>
  <si>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</si>
  <si>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</si>
  <si>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</si>
  <si>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</si>
  <si>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</si>
  <si>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</si>
  <si>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</si>
  <si>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</si>
  <si>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</si>
  <si>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</si>
  <si>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</si>
  <si>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</si>
  <si>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</si>
  <si>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</si>
  <si>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</si>
  <si>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</si>
  <si>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</si>
  <si>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</si>
  <si>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</si>
  <si>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</si>
  <si>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</si>
  <si>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</si>
  <si>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</si>
  <si>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</si>
  <si>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</si>
  <si>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</si>
  <si>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</si>
  <si>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</si>
  <si>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</si>
  <si>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</si>
  <si>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</si>
  <si>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</si>
  <si>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</si>
  <si>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</si>
  <si>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</si>
  <si>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</si>
  <si>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</si>
  <si>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</si>
  <si>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</si>
  <si>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</si>
  <si>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</si>
  <si>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</si>
  <si>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</si>
  <si>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</si>
  <si>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</si>
  <si>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</si>
  <si>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</si>
  <si>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</si>
  <si>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</si>
  <si>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</si>
  <si>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</si>
  <si>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</si>
  <si>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</si>
  <si>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</si>
  <si>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</si>
  <si>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</si>
  <si>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</si>
  <si>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</si>
  <si>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</si>
  <si>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</si>
  <si>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</si>
  <si>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</si>
  <si>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</si>
  <si>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</si>
  <si>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</si>
  <si>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</si>
  <si>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</si>
  <si>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</si>
  <si>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</si>
  <si>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</si>
  <si>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</si>
  <si>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</si>
  <si>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</si>
  <si>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</si>
  <si>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</si>
  <si>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</si>
  <si>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</si>
  <si>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</si>
  <si>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</si>
  <si>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</si>
  <si>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</si>
  <si>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</si>
  <si>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</si>
  <si>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</si>
  <si>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</si>
  <si>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</si>
  <si>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</si>
  <si>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</si>
  <si>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</si>
  <si>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</si>
  <si>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</si>
  <si>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</si>
  <si>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</si>
  <si>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</si>
  <si>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</si>
  <si>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</si>
  <si>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</si>
  <si>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</si>
  <si>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</si>
  <si>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</si>
  <si>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</si>
  <si>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</si>
  <si>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</si>
  <si>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</si>
  <si>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</si>
  <si>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</si>
  <si>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</si>
  <si>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</si>
  <si>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</si>
  <si>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</si>
  <si>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</si>
  <si>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</si>
  <si>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</si>
  <si>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</si>
  <si>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</si>
  <si>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</si>
  <si>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</si>
  <si>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</si>
  <si>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</si>
  <si>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</si>
  <si>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</si>
  <si>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</si>
  <si>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</si>
  <si>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</si>
  <si>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</si>
  <si>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</si>
  <si>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</si>
  <si>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</si>
  <si>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</si>
  <si>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</si>
  <si>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</si>
  <si>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</si>
  <si>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</si>
  <si>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</si>
  <si>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</si>
  <si>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</si>
  <si>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</si>
  <si>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</si>
  <si>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</si>
  <si>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</si>
  <si>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</si>
  <si>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</si>
  <si>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</si>
  <si>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</si>
  <si>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</si>
  <si>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</si>
  <si>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</si>
  <si>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</si>
  <si>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</si>
  <si>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</si>
  <si>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</si>
  <si>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</si>
  <si>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</si>
  <si>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</si>
  <si>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</si>
  <si>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</si>
  <si>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</si>
  <si>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</si>
  <si>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</si>
  <si>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</si>
  <si>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</si>
  <si>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</si>
  <si>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</si>
  <si>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</si>
  <si>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</si>
  <si>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</si>
  <si>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</si>
  <si>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</si>
  <si>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</si>
  <si>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</si>
  <si>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</si>
  <si>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</si>
  <si>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</si>
  <si>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</si>
  <si>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</si>
  <si>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</si>
  <si>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</si>
  <si>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</si>
  <si>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</si>
  <si>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</si>
  <si>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</si>
  <si>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</si>
  <si>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</si>
  <si>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</si>
  <si>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</si>
  <si>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</si>
  <si>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</si>
  <si>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</si>
  <si>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</si>
  <si>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</si>
  <si>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</si>
  <si>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</si>
  <si>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</si>
  <si>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</si>
  <si>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</si>
  <si>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</si>
  <si>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</si>
  <si>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</si>
  <si>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</si>
  <si>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</si>
  <si>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</si>
  <si>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</si>
  <si>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</si>
  <si>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</si>
  <si>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</si>
  <si>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</si>
  <si>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</si>
  <si>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</si>
  <si>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</si>
  <si>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</si>
  <si>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</si>
  <si>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</si>
  <si>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</si>
  <si>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</si>
  <si>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</si>
  <si>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</si>
  <si>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</si>
  <si>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</si>
  <si>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</si>
  <si>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</si>
  <si>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</si>
  <si>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</si>
  <si>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</si>
  <si>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</si>
  <si>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</si>
  <si>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</si>
  <si>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</si>
  <si>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</si>
  <si>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</si>
  <si>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</si>
  <si>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</si>
  <si>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</si>
  <si>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</si>
  <si>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</si>
  <si>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</si>
  <si>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</si>
  <si>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</si>
  <si>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</si>
  <si>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</si>
  <si>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</si>
  <si>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</si>
  <si>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</si>
  <si>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</si>
  <si>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</si>
  <si>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</si>
  <si>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</si>
  <si>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</si>
  <si>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</si>
  <si>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</si>
  <si>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</si>
  <si>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</si>
  <si>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</si>
  <si>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</si>
  <si>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</si>
  <si>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</si>
  <si>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</si>
  <si>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</si>
  <si>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</si>
  <si>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</si>
  <si>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</si>
  <si>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</si>
  <si>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</si>
  <si>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</si>
  <si>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</si>
  <si>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</si>
  <si>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</si>
  <si>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</si>
  <si>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</si>
  <si>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</si>
  <si>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</si>
  <si>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</si>
  <si>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</si>
  <si>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</si>
  <si>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</si>
  <si>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</si>
  <si>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</si>
  <si>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</si>
  <si>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</si>
  <si>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</si>
  <si>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</si>
  <si>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</si>
  <si>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</si>
  <si>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</si>
  <si>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</si>
  <si>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</si>
  <si>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</si>
  <si>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</si>
  <si>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</si>
  <si>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</si>
  <si>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</si>
  <si>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</si>
  <si>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</si>
  <si>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</si>
  <si>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</si>
  <si>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</si>
  <si>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</si>
  <si>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</si>
  <si>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</si>
  <si>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</si>
  <si>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</si>
  <si>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</si>
  <si>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</si>
  <si>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</si>
  <si>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</si>
  <si>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</si>
  <si>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</si>
  <si>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</si>
  <si>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</si>
  <si>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</si>
  <si>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</si>
  <si>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</si>
  <si>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</si>
  <si>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</si>
  <si>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</si>
  <si>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</si>
  <si>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</si>
  <si>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</si>
  <si>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</si>
  <si>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</si>
  <si>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</si>
  <si>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</si>
  <si>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</si>
  <si>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</si>
  <si>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</si>
  <si>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</si>
  <si>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</si>
  <si>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</si>
  <si>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</si>
  <si>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</si>
  <si>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</si>
  <si>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</si>
  <si>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</si>
  <si>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</si>
  <si>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</si>
  <si>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</si>
  <si>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</si>
  <si>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</si>
  <si>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</si>
  <si>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</si>
  <si>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</si>
  <si>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</si>
  <si>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</si>
  <si>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</si>
  <si>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</si>
  <si>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</si>
  <si>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</si>
  <si>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</si>
  <si>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</si>
  <si>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</si>
  <si>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</si>
  <si>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</si>
  <si>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</si>
  <si>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</si>
  <si>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</si>
  <si>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</si>
  <si>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</si>
  <si>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</si>
  <si>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</si>
  <si>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</si>
  <si>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</si>
  <si>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</si>
  <si>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</si>
  <si>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</si>
  <si>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</si>
  <si>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</si>
  <si>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</si>
  <si>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</si>
  <si>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</si>
  <si>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</si>
  <si>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</si>
  <si>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</si>
  <si>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</si>
  <si>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</si>
  <si>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</si>
  <si>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</si>
  <si>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</si>
  <si>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</si>
  <si>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</si>
  <si>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</si>
  <si>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</si>
  <si>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</si>
  <si>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</si>
  <si>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</si>
  <si>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</si>
  <si>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</si>
  <si>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</si>
  <si>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</si>
  <si>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</si>
  <si>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</si>
  <si>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</si>
  <si>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</si>
  <si>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</si>
  <si>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</si>
  <si>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</si>
  <si>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</si>
  <si>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</si>
  <si>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</si>
  <si>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</si>
  <si>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</si>
  <si>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</si>
  <si>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</si>
  <si>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</si>
  <si>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</si>
  <si>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</si>
  <si>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</si>
  <si>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</si>
  <si>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</si>
  <si>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</si>
  <si>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</si>
  <si>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</si>
  <si>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</si>
  <si>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</si>
  <si>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</si>
  <si>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</si>
  <si>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</si>
  <si>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</si>
  <si>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</si>
  <si>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</si>
  <si>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</si>
  <si>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</si>
  <si>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</si>
  <si>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</si>
  <si>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</si>
  <si>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</si>
  <si>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</si>
  <si>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</si>
  <si>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</si>
  <si>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</si>
  <si>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</si>
  <si>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</si>
  <si>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</si>
  <si>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</si>
  <si>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</si>
  <si>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</si>
  <si>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</si>
  <si>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</si>
  <si>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</si>
  <si>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</si>
  <si>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</si>
  <si>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</si>
  <si>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</si>
  <si>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</si>
  <si>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</si>
  <si>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</si>
  <si>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</si>
  <si>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</si>
  <si>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</si>
  <si>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</si>
  <si>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</si>
  <si>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</si>
  <si>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</si>
  <si>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</si>
  <si>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</si>
  <si>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</si>
  <si>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</si>
  <si>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</si>
  <si>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</si>
  <si>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</si>
  <si>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</si>
  <si>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</si>
  <si>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</si>
  <si>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</si>
  <si>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</si>
  <si>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</si>
  <si>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</si>
  <si>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</si>
  <si>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</si>
  <si>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</si>
  <si>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</si>
  <si>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</si>
  <si>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</si>
  <si>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</si>
  <si>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</si>
  <si>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</si>
  <si>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</si>
  <si>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</si>
  <si>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</si>
  <si>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</si>
  <si>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</si>
  <si>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</si>
  <si>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</si>
  <si>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</si>
  <si>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</si>
  <si>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</si>
  <si>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</si>
  <si>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</si>
  <si>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</si>
  <si>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</si>
  <si>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</si>
  <si>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</si>
  <si>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</si>
  <si>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</si>
  <si>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</si>
  <si>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</si>
  <si>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</si>
  <si>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</si>
  <si>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</si>
  <si>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</si>
  <si>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</si>
  <si>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</si>
  <si>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</si>
  <si>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</si>
  <si>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</si>
  <si>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</si>
  <si>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</si>
  <si>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</si>
  <si>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</si>
  <si>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</si>
  <si>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</si>
  <si>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</si>
  <si>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</si>
  <si>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</si>
  <si>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</si>
  <si>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</si>
  <si>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</si>
  <si>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</si>
  <si>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</si>
  <si>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</si>
  <si>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</si>
  <si>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</si>
  <si>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</si>
  <si>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</si>
  <si>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</si>
  <si>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</si>
  <si>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</si>
  <si>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</si>
  <si>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</si>
  <si>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</si>
  <si>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</si>
  <si>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</si>
  <si>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</si>
  <si>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</si>
  <si>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</si>
  <si>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</si>
  <si>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</si>
  <si>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</si>
  <si>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</si>
  <si>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</si>
  <si>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</si>
  <si>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</si>
  <si>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</si>
  <si>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</si>
  <si>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</si>
  <si>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</si>
  <si>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</si>
  <si>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</si>
  <si>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</si>
  <si>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</si>
  <si>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</si>
  <si>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</si>
  <si>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</si>
  <si>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</si>
  <si>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</si>
  <si>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</si>
  <si>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</si>
  <si>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</si>
  <si>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</si>
  <si>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</si>
  <si>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</si>
  <si>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</si>
  <si>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</si>
  <si>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</si>
  <si>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</si>
  <si>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</si>
  <si>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</si>
  <si>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</si>
  <si>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</si>
  <si>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</si>
  <si>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</si>
  <si>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</si>
  <si>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</si>
  <si>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</si>
  <si>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</si>
  <si>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</si>
  <si>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</si>
  <si>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</si>
  <si>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</si>
  <si>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</si>
  <si>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</si>
  <si>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</si>
  <si>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</si>
  <si>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</si>
  <si>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</si>
  <si>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</si>
  <si>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</si>
  <si>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</si>
  <si>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</si>
  <si>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</si>
  <si>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</si>
  <si>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</si>
  <si>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</si>
  <si>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</si>
  <si>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</si>
  <si>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</si>
  <si>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</si>
  <si>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</si>
  <si>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</si>
  <si>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</si>
  <si>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</si>
  <si>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</si>
  <si>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</si>
  <si>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</si>
  <si>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</si>
  <si>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</si>
  <si>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</si>
  <si>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</si>
  <si>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</si>
  <si>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</si>
  <si>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</si>
  <si>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</si>
  <si>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</si>
  <si>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</si>
  <si>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</si>
  <si>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</si>
  <si>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</si>
  <si>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</si>
  <si>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</si>
  <si>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</si>
  <si>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</si>
  <si>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</si>
  <si>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</si>
  <si>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</si>
  <si>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</si>
  <si>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</si>
  <si>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</si>
  <si>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</si>
  <si>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</si>
  <si>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</si>
  <si>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</si>
  <si>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</si>
  <si>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</si>
  <si>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</si>
  <si>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</si>
  <si>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</si>
  <si>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</si>
  <si>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</si>
  <si>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</si>
  <si>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</si>
  <si>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</si>
  <si>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</si>
  <si>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</si>
  <si>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</si>
  <si>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</si>
  <si>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</si>
  <si>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</si>
  <si>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</si>
  <si>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</si>
  <si>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</si>
  <si>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</si>
  <si>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</si>
  <si>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</si>
  <si>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</si>
  <si>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</si>
  <si>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</si>
  <si>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</si>
  <si>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</si>
  <si>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</si>
  <si>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</si>
  <si>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</si>
  <si>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</si>
  <si>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</si>
  <si>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</si>
  <si>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</si>
  <si>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</si>
  <si>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</si>
  <si>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</si>
  <si>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</si>
  <si>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</si>
  <si>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</si>
  <si>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</si>
  <si>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</si>
  <si>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</si>
  <si>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</si>
  <si>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</si>
  <si>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</si>
  <si>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</si>
  <si>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</si>
  <si>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</si>
  <si>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</si>
  <si>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</si>
  <si>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</si>
  <si>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</si>
  <si>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</si>
  <si>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</si>
  <si>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</si>
  <si>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</si>
  <si>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</si>
  <si>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</si>
  <si>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</si>
  <si>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</si>
  <si>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</si>
  <si>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</si>
  <si>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</si>
  <si>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</si>
  <si>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</si>
  <si>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</si>
  <si>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</si>
  <si>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</si>
  <si>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</si>
  <si>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</si>
  <si>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</si>
  <si>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</si>
  <si>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</si>
  <si>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</si>
  <si>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</si>
  <si>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</si>
  <si>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</si>
  <si>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</si>
  <si>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</si>
  <si>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</si>
  <si>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</si>
  <si>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</si>
  <si>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</si>
  <si>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</si>
  <si>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</si>
  <si>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</si>
  <si>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</si>
  <si>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</si>
  <si>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</si>
  <si>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</si>
  <si>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</si>
  <si>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</si>
  <si>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</si>
  <si>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</si>
  <si>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</si>
  <si>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</si>
  <si>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</si>
  <si>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</si>
  <si>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</si>
  <si>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</si>
  <si>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</si>
  <si>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</si>
  <si>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</si>
  <si>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</si>
  <si>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</si>
  <si>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</si>
  <si>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</si>
  <si>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</si>
  <si>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</si>
  <si>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</si>
  <si>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</si>
  <si>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</si>
  <si>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</si>
  <si>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</si>
  <si>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</si>
  <si>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</si>
  <si>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</si>
  <si>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</si>
  <si>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</si>
  <si>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</si>
  <si>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</si>
  <si>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</si>
  <si>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</si>
  <si>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</si>
  <si>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</si>
  <si>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</si>
  <si>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</si>
  <si>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</si>
  <si>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</si>
  <si>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</si>
  <si>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</si>
  <si>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</si>
  <si>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</si>
  <si>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</si>
  <si>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</si>
  <si>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</si>
  <si>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</si>
  <si>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</si>
  <si>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</si>
  <si>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</si>
  <si>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</si>
  <si>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</si>
  <si>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</si>
  <si>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</si>
  <si>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</si>
  <si>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</si>
  <si>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</si>
  <si>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</si>
  <si>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</si>
  <si>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</si>
  <si>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</si>
  <si>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</si>
  <si>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</si>
  <si>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</si>
  <si>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</si>
  <si>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</si>
  <si>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</si>
  <si>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</si>
  <si>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</si>
  <si>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</si>
  <si>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</si>
  <si>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</si>
  <si>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</si>
  <si>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</si>
  <si>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</si>
  <si>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</si>
  <si>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</si>
  <si>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</si>
  <si>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</si>
  <si>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</si>
  <si>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</si>
  <si>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</si>
  <si>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</si>
  <si>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</si>
  <si>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</si>
  <si>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</si>
  <si>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</si>
  <si>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</si>
  <si>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</si>
  <si>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</si>
  <si>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</si>
  <si>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</si>
  <si>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</si>
  <si>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</si>
  <si>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</si>
  <si>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</si>
  <si>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</si>
  <si>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</si>
  <si>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</si>
  <si>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</si>
  <si>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</si>
  <si>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</si>
  <si>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</si>
  <si>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</si>
  <si>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</si>
  <si>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</si>
  <si>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</si>
  <si>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</si>
  <si>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</si>
  <si>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</si>
  <si>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</si>
  <si>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</si>
  <si>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</si>
  <si>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</si>
  <si>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</si>
  <si>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</si>
  <si>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</si>
  <si>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</si>
  <si>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</si>
  <si>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</si>
  <si>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</si>
  <si>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</si>
  <si>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</si>
  <si>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</si>
  <si>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</si>
  <si>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</si>
  <si>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</si>
  <si>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</si>
  <si>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</si>
  <si>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</si>
  <si>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</si>
  <si>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</si>
  <si>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</si>
  <si>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</si>
  <si>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</si>
  <si>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</si>
  <si>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</si>
  <si>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</si>
  <si>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</si>
  <si>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</si>
  <si>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</si>
  <si>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</si>
  <si>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</si>
  <si>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</si>
  <si>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</si>
  <si>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</si>
  <si>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</si>
  <si>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</si>
  <si>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</si>
  <si>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</si>
  <si>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</si>
  <si>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</si>
  <si>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</si>
  <si>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</si>
  <si>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</si>
  <si>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</si>
  <si>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</si>
  <si>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</si>
  <si>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</si>
  <si>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</si>
  <si>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</si>
  <si>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</si>
  <si>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</si>
  <si>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</si>
  <si>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</si>
  <si>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</si>
  <si>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</si>
  <si>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</si>
  <si>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</si>
  <si>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</si>
  <si>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</si>
  <si>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</si>
  <si>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</si>
  <si>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</si>
  <si>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</si>
  <si>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</si>
  <si>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</si>
  <si>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</si>
  <si>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</si>
  <si>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</si>
  <si>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</si>
  <si>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</si>
  <si>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</si>
  <si>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</si>
  <si>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</si>
  <si>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</si>
  <si>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</si>
  <si>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</si>
  <si>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</si>
  <si>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</si>
  <si>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</si>
  <si>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</si>
  <si>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</si>
  <si>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</si>
  <si>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</si>
  <si>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</si>
  <si>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</si>
  <si>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</si>
  <si>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</si>
  <si>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</si>
  <si>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</si>
  <si>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</si>
  <si>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</si>
  <si>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</si>
  <si>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</si>
  <si>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</si>
  <si>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</si>
  <si>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</si>
  <si>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</si>
  <si>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</si>
  <si>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</si>
  <si>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</si>
  <si>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</si>
  <si>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</si>
  <si>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</si>
  <si>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</si>
  <si>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</si>
  <si>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</si>
  <si>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</si>
  <si>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</si>
  <si>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</si>
  <si>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</si>
  <si>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</si>
  <si>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</si>
  <si>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</si>
  <si>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</si>
  <si>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</si>
  <si>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</si>
  <si>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</si>
  <si>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</si>
  <si>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</si>
  <si>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</si>
  <si>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</si>
  <si>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</si>
  <si>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</si>
  <si>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</si>
  <si>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</si>
  <si>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</si>
  <si>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</si>
  <si>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</si>
  <si>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</si>
  <si>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</si>
  <si>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</si>
  <si>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</si>
  <si>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</si>
  <si>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</si>
  <si>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</si>
  <si>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</si>
  <si>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</si>
  <si>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</si>
  <si>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</si>
  <si>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</si>
  <si>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</si>
  <si>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</si>
  <si>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</si>
  <si>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</si>
  <si>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</si>
  <si>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</si>
  <si>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</si>
  <si>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</si>
  <si>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</si>
  <si>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</si>
  <si>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</si>
  <si>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</si>
  <si>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</si>
  <si>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</si>
  <si>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</si>
  <si>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</si>
  <si>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</si>
  <si>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</si>
  <si>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</si>
  <si>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</si>
  <si>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</si>
  <si>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</si>
  <si>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</si>
  <si>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</si>
  <si>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</si>
  <si>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</si>
  <si>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</si>
  <si>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</si>
  <si>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</si>
  <si>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</si>
  <si>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</si>
  <si>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</si>
  <si>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</si>
  <si>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</si>
  <si>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</si>
  <si>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</si>
  <si>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</si>
  <si>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</si>
  <si>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</si>
  <si>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</si>
  <si>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</si>
  <si>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</si>
  <si>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</si>
  <si>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</si>
  <si>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</si>
  <si>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</si>
  <si>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</si>
  <si>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</si>
  <si>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</si>
  <si>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</si>
  <si>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</si>
  <si>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</si>
  <si>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</si>
  <si>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</si>
  <si>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</si>
  <si>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</si>
  <si>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</si>
  <si>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</si>
  <si>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</si>
  <si>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</si>
  <si>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</si>
  <si>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</si>
  <si>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</si>
  <si>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</si>
  <si>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</si>
  <si>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</si>
  <si>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</si>
  <si>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</si>
  <si>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</si>
  <si>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</si>
  <si>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</si>
  <si>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</si>
  <si>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</si>
  <si>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</si>
  <si>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</si>
  <si>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</si>
  <si>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</si>
  <si>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</si>
  <si>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</si>
  <si>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</si>
  <si>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</si>
  <si>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</si>
  <si>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</si>
  <si>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</si>
  <si>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</si>
  <si>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</si>
  <si>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</si>
  <si>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</si>
  <si>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</si>
  <si>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</si>
  <si>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</si>
  <si>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</si>
  <si>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</si>
  <si>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</si>
  <si>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</si>
  <si>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</si>
  <si>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</si>
  <si>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</si>
  <si>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</si>
  <si>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</si>
  <si>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</si>
  <si>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</si>
  <si>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</si>
  <si>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</si>
  <si>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</si>
  <si>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</si>
  <si>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</si>
  <si>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</si>
  <si>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</si>
  <si>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</si>
  <si>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</si>
  <si>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</si>
  <si>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</si>
  <si>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</si>
  <si>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</si>
  <si>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</si>
  <si>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</si>
  <si>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</si>
  <si>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</si>
  <si>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</si>
  <si>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</si>
  <si>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</si>
  <si>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</si>
  <si>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</si>
  <si>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</si>
  <si>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</si>
  <si>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</si>
  <si>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</si>
  <si>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</si>
  <si>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</si>
  <si>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</si>
  <si>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</si>
  <si>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</si>
  <si>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</si>
  <si>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</si>
  <si>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</si>
  <si>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</si>
  <si>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</si>
  <si>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</si>
  <si>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</si>
  <si>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</si>
  <si>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</si>
  <si>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</si>
  <si>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</si>
  <si>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</si>
  <si>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</si>
  <si>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</si>
  <si>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</si>
  <si>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</si>
  <si>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</si>
  <si>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</si>
  <si>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</si>
  <si>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</si>
  <si>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</si>
  <si>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</si>
  <si>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</si>
  <si>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</si>
  <si>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</si>
  <si>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</si>
  <si>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</si>
  <si>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</si>
  <si>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</si>
  <si>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</si>
  <si>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</si>
  <si>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</si>
  <si>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</si>
  <si>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</si>
  <si>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</si>
  <si>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</si>
  <si>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</si>
  <si>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</si>
  <si>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</si>
  <si>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</si>
  <si>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</si>
  <si>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</si>
  <si>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</si>
  <si>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</si>
  <si>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</si>
  <si>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</si>
  <si>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</si>
  <si>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</si>
  <si>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</si>
  <si>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</si>
  <si>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</si>
  <si>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</si>
  <si>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</si>
  <si>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</si>
  <si>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</si>
  <si>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</si>
  <si>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</si>
  <si>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</si>
  <si>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</si>
  <si>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</si>
  <si>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</si>
  <si>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</si>
  <si>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</si>
  <si>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</si>
  <si>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</si>
  <si>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</si>
  <si>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</si>
  <si>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</si>
  <si>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</si>
  <si>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</si>
  <si>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</si>
  <si>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</si>
  <si>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</si>
  <si>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</si>
  <si>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</si>
  <si>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</si>
  <si>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</si>
  <si>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</si>
  <si>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</si>
  <si>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</si>
  <si>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</si>
  <si>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</si>
  <si>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</si>
  <si>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</si>
  <si>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</si>
  <si>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</si>
  <si>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</si>
  <si>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</si>
  <si>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</si>
  <si>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</si>
  <si>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</si>
  <si>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</si>
  <si>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</si>
  <si>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</si>
  <si>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</si>
  <si>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</si>
  <si>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</si>
  <si>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</si>
  <si>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</si>
  <si>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</si>
  <si>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</si>
  <si>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</si>
  <si>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</si>
  <si>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</si>
  <si>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</si>
  <si>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</si>
  <si>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</si>
  <si>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</si>
  <si>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</si>
  <si>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</si>
  <si>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</si>
  <si>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</si>
  <si>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</si>
  <si>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</si>
  <si>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</si>
  <si>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</si>
  <si>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</si>
  <si>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</si>
  <si>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</si>
  <si>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</si>
  <si>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</si>
  <si>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</si>
  <si>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</si>
  <si>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</si>
  <si>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</si>
  <si>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</si>
  <si>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</si>
  <si>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</si>
  <si>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</si>
  <si>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</si>
  <si>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</si>
  <si>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</si>
  <si>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</si>
  <si>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</si>
  <si>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</si>
  <si>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</si>
  <si>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</si>
  <si>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</si>
  <si>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</si>
  <si>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</si>
  <si>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</si>
  <si>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</si>
  <si>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</si>
  <si>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</si>
  <si>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</si>
  <si>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</si>
  <si>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</si>
  <si>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</si>
  <si>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</si>
  <si>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</si>
  <si>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</si>
  <si>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</si>
  <si>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</si>
  <si>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</si>
  <si>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</si>
  <si>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</si>
  <si>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</si>
  <si>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</si>
  <si>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</si>
  <si>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</si>
  <si>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</si>
  <si>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</si>
  <si>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</si>
  <si>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</si>
  <si>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</si>
  <si>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</si>
  <si>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</si>
  <si>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</si>
  <si>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</si>
  <si>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</si>
  <si>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</si>
  <si>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</si>
  <si>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</si>
  <si>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</si>
  <si>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</si>
  <si>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</si>
  <si>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</si>
  <si>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</si>
  <si>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</si>
  <si>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</si>
  <si>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</si>
  <si>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</si>
  <si>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</si>
  <si>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</si>
  <si>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</si>
  <si>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</si>
  <si>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</si>
  <si>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</si>
  <si>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</si>
  <si>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</si>
  <si>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</si>
  <si>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</si>
  <si>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</si>
  <si>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</si>
  <si>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</si>
  <si>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</si>
  <si>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</si>
  <si>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</si>
  <si>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</si>
  <si>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</si>
  <si>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</si>
  <si>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</si>
  <si>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</si>
  <si>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</si>
  <si>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</si>
  <si>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</si>
  <si>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</si>
  <si>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</si>
  <si>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</si>
  <si>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</si>
  <si>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</si>
  <si>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</si>
  <si>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</si>
  <si>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</si>
  <si>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</si>
  <si>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</si>
  <si>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</si>
  <si>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</si>
  <si>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</si>
  <si>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</si>
  <si>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</si>
  <si>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</si>
  <si>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</si>
  <si>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</si>
  <si>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</si>
  <si>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</si>
  <si>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</si>
  <si>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</si>
  <si>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</si>
  <si>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</si>
  <si>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</si>
  <si>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</si>
  <si>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</si>
  <si>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</si>
  <si>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</si>
  <si>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</si>
  <si>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</si>
  <si>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</si>
  <si>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</si>
  <si>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</si>
  <si>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</si>
  <si>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</si>
  <si>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</si>
  <si>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</si>
  <si>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</si>
  <si>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</si>
  <si>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</si>
  <si>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</si>
  <si>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</si>
  <si>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</si>
  <si>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</si>
  <si>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</si>
  <si>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</si>
  <si>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</si>
  <si>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</si>
  <si>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</si>
  <si>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</si>
  <si>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</si>
  <si>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</si>
  <si>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</si>
  <si>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</si>
  <si>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</si>
  <si>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</si>
  <si>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</si>
  <si>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</si>
  <si>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</si>
  <si>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</si>
  <si>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</si>
  <si>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</si>
  <si>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</si>
  <si>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</si>
  <si>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</si>
  <si>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</si>
  <si>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</si>
  <si>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</si>
  <si>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</si>
  <si>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</si>
  <si>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</si>
  <si>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</si>
  <si>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</si>
  <si>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</si>
  <si>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</si>
  <si>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</si>
  <si>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</si>
  <si>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</si>
  <si>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</si>
  <si>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</si>
  <si>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</si>
  <si>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</si>
  <si>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</si>
  <si>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</si>
  <si>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</si>
  <si>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</si>
  <si>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</si>
  <si>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</si>
  <si>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</si>
  <si>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</si>
  <si>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</si>
  <si>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</si>
  <si>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</si>
  <si>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</si>
  <si>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</si>
  <si>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</si>
  <si>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</si>
  <si>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</si>
  <si>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</si>
  <si>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</si>
  <si>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</si>
  <si>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</si>
  <si>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</si>
  <si>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</si>
  <si>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</si>
  <si>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</si>
  <si>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</si>
  <si>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</si>
  <si>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</si>
  <si>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</si>
  <si>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</si>
  <si>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</si>
  <si>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</si>
  <si>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</si>
  <si>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</si>
  <si>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</si>
  <si>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</si>
  <si>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</si>
  <si>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</si>
  <si>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</si>
  <si>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</si>
  <si>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</si>
  <si>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</si>
  <si>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</si>
  <si>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</si>
  <si>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</si>
  <si>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</si>
  <si>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</si>
  <si>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</si>
  <si>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</si>
  <si>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</si>
  <si>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</si>
  <si>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</si>
  <si>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</si>
  <si>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</si>
  <si>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</si>
  <si>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</si>
  <si>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</si>
  <si>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</si>
  <si>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</si>
  <si>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</si>
  <si>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</si>
  <si>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</si>
  <si>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</si>
  <si>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</si>
  <si>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</si>
  <si>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</si>
  <si>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</si>
  <si>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</si>
  <si>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</si>
  <si>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</si>
  <si>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</si>
  <si>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</si>
  <si>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</si>
  <si>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</si>
  <si>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</si>
  <si>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</si>
  <si>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</si>
  <si>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</si>
  <si>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</si>
  <si>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</si>
  <si>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</si>
  <si>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</si>
  <si>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</si>
  <si>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</si>
  <si>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</si>
  <si>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</si>
  <si>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</si>
  <si>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</si>
  <si>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</si>
  <si>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</si>
  <si>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</si>
  <si>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</si>
  <si>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</si>
  <si>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</si>
  <si>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</si>
  <si>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</si>
  <si>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</si>
  <si>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</si>
  <si>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</si>
  <si>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</si>
  <si>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</si>
  <si>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</si>
  <si>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</si>
  <si>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</si>
  <si>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</si>
  <si>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</si>
  <si>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</si>
  <si>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</si>
  <si>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</si>
  <si>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</si>
  <si>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</si>
  <si>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</si>
  <si>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</si>
  <si>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</si>
  <si>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</si>
  <si>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</si>
  <si>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</si>
  <si>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</si>
  <si>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</si>
  <si>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</si>
  <si>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</si>
  <si>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</si>
  <si>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</si>
  <si>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</si>
  <si>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</si>
  <si>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</si>
  <si>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</si>
  <si>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</si>
  <si>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</si>
  <si>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</si>
  <si>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</si>
  <si>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</si>
  <si>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</si>
  <si>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</si>
  <si>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</si>
  <si>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</si>
  <si>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</si>
  <si>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</si>
  <si>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</si>
  <si>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</si>
  <si>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</si>
  <si>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</si>
  <si>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</si>
  <si>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</si>
  <si>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</si>
  <si>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</si>
  <si>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</si>
  <si>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</si>
  <si>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</si>
  <si>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</si>
  <si>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</si>
  <si>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</si>
  <si>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</si>
  <si>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</si>
  <si>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</si>
  <si>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</si>
  <si>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</si>
  <si>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</si>
  <si>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</si>
  <si>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</si>
  <si>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</si>
  <si>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</si>
  <si>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</si>
  <si>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</si>
  <si>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</si>
  <si>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</si>
  <si>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</si>
  <si>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</si>
  <si>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</si>
  <si>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</si>
  <si>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</si>
  <si>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</si>
  <si>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</si>
  <si>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</si>
  <si>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</si>
  <si>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</si>
  <si>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</si>
  <si>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</si>
  <si>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</si>
  <si>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</si>
  <si>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</si>
  <si>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</si>
  <si>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</si>
  <si>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</si>
  <si>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</si>
  <si>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</si>
  <si>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</si>
  <si>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</si>
  <si>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</si>
  <si>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</si>
  <si>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</si>
  <si>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</si>
  <si>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</si>
  <si>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</si>
  <si>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</si>
  <si>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</si>
  <si>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</si>
  <si>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</si>
  <si>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</si>
  <si>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</si>
  <si>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</si>
  <si>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</si>
  <si>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</si>
  <si>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</si>
  <si>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</si>
  <si>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</si>
  <si>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</si>
  <si>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</si>
  <si>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</si>
  <si>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</si>
  <si>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</si>
  <si>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</si>
  <si>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</si>
  <si>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</si>
  <si>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</si>
  <si>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</si>
  <si>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</si>
  <si>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</si>
  <si>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</si>
  <si>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</si>
  <si>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</si>
  <si>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</si>
  <si>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</si>
  <si>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</si>
  <si>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</si>
  <si>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</si>
  <si>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</si>
  <si>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</si>
  <si>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</si>
  <si>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</si>
  <si>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</si>
  <si>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</si>
  <si>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</si>
  <si>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</si>
  <si>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</si>
  <si>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</si>
  <si>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</si>
  <si>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</si>
  <si>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</si>
  <si>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</si>
  <si>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</si>
  <si>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</si>
  <si>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</si>
  <si>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</si>
  <si>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</si>
  <si>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</si>
  <si>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</si>
  <si>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</si>
  <si>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</si>
  <si>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</si>
  <si>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</si>
  <si>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</si>
  <si>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</si>
  <si>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</si>
  <si>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</si>
  <si>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</si>
  <si>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</si>
  <si>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</si>
  <si>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</si>
  <si>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</si>
  <si>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</si>
  <si>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</si>
  <si>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</si>
  <si>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</si>
  <si>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</si>
  <si>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</si>
  <si>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</si>
  <si>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</si>
  <si>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</si>
  <si>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</si>
  <si>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</si>
  <si>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</si>
  <si>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</si>
  <si>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</si>
  <si>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</si>
  <si>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</si>
  <si>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</si>
  <si>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</si>
  <si>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</si>
  <si>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</si>
  <si>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</si>
  <si>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</si>
  <si>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</si>
  <si>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</si>
  <si>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</si>
  <si>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</si>
  <si>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</si>
  <si>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</si>
  <si>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</si>
  <si>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</si>
  <si>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</si>
  <si>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</si>
  <si>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</si>
  <si>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</si>
  <si>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</si>
  <si>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</si>
  <si>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</si>
  <si>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</si>
  <si>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</si>
  <si>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</si>
  <si>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</si>
  <si>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</si>
  <si>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</si>
  <si>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</si>
  <si>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</si>
  <si>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</si>
  <si>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</si>
  <si>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</si>
  <si>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</si>
  <si>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</si>
  <si>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</si>
  <si>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</si>
  <si>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</si>
  <si>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</si>
  <si>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</si>
  <si>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</si>
  <si>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</si>
  <si>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</si>
  <si>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</si>
  <si>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</si>
  <si>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</si>
  <si>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</si>
  <si>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</si>
  <si>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</si>
  <si>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</si>
  <si>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</si>
  <si>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</si>
  <si>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</si>
  <si>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</si>
  <si>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</si>
  <si>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</si>
  <si>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</si>
  <si>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</si>
  <si>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</si>
  <si>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</si>
  <si>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</si>
  <si>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</si>
  <si>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</si>
  <si>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</si>
  <si>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</si>
  <si>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</si>
  <si>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</si>
  <si>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</si>
  <si>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</si>
  <si>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</si>
  <si>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</si>
  <si>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</si>
  <si>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</si>
  <si>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</si>
  <si>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</si>
  <si>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</si>
  <si>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</si>
  <si>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</si>
  <si>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</si>
  <si>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</si>
  <si>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</si>
  <si>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</si>
  <si>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</si>
  <si>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</si>
  <si>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</si>
  <si>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</si>
  <si>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</si>
  <si>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</si>
  <si>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</si>
  <si>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</si>
  <si>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</si>
  <si>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</si>
  <si>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</si>
  <si>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</si>
  <si>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</si>
  <si>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</si>
  <si>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</si>
  <si>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</si>
  <si>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</si>
  <si>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</si>
  <si>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</si>
  <si>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</si>
  <si>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</si>
  <si>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</si>
  <si>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</si>
  <si>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</si>
  <si>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</si>
  <si>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</si>
  <si>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</si>
  <si>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</si>
  <si>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</si>
  <si>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</si>
  <si>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</si>
  <si>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</si>
  <si>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</si>
  <si>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</si>
  <si>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</si>
  <si>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</si>
  <si>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</si>
  <si>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</si>
  <si>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</si>
  <si>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</si>
  <si>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</si>
  <si>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</si>
  <si>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</si>
  <si>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</si>
  <si>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</si>
  <si>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</si>
  <si>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</si>
  <si>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</si>
  <si>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</si>
  <si>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</si>
  <si>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</si>
  <si>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</si>
  <si>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</si>
  <si>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</si>
  <si>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</si>
  <si>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</si>
  <si>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</si>
  <si>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</si>
  <si>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</si>
  <si>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</si>
  <si>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</si>
  <si>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</si>
  <si>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</si>
  <si>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</si>
  <si>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</si>
  <si>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</si>
  <si>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</si>
  <si>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</si>
  <si>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</si>
  <si>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</si>
  <si>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</si>
  <si>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</si>
  <si>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</si>
  <si>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</si>
  <si>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</si>
  <si>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</si>
  <si>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</si>
  <si>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</si>
  <si>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</si>
  <si>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</si>
  <si>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</si>
  <si>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</si>
  <si>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</si>
  <si>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</si>
  <si>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</si>
  <si>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</si>
  <si>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</si>
  <si>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</si>
  <si>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</si>
  <si>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</si>
  <si>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</si>
  <si>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</si>
  <si>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</si>
  <si>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</si>
  <si>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</si>
  <si>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</si>
  <si>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</si>
  <si>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</si>
  <si>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</si>
  <si>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</si>
  <si>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</si>
  <si>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</si>
  <si>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</si>
  <si>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</si>
  <si>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</si>
  <si>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</si>
  <si>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</si>
  <si>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</si>
  <si>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</si>
  <si>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</si>
  <si>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</si>
  <si>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</si>
  <si>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</si>
  <si>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</si>
  <si>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</si>
  <si>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</si>
  <si>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</si>
  <si>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</si>
  <si>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</si>
  <si>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</si>
  <si>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</si>
  <si>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</si>
  <si>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</si>
  <si>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</si>
  <si>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</si>
  <si>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</si>
  <si>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</si>
  <si>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</si>
  <si>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</si>
  <si>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</si>
  <si>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</si>
  <si>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</si>
  <si>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</si>
  <si>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</si>
  <si>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</si>
  <si>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</si>
  <si>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</si>
  <si>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</si>
  <si>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</si>
  <si>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</si>
  <si>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</si>
  <si>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</si>
  <si>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</si>
  <si>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</si>
  <si>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</si>
  <si>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</si>
  <si>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</si>
  <si>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</si>
  <si>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</si>
  <si>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</si>
  <si>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</si>
  <si>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</si>
  <si>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</si>
  <si>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</si>
  <si>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</si>
  <si>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</si>
  <si>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</si>
  <si>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</si>
  <si>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</si>
  <si>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</si>
  <si>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</si>
  <si>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</si>
  <si>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</si>
  <si>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</si>
  <si>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</si>
  <si>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</si>
  <si>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</si>
  <si>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</si>
  <si>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</si>
  <si>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</si>
  <si>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</si>
  <si>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</si>
  <si>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</si>
  <si>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</si>
  <si>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</si>
  <si>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</si>
  <si>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</si>
  <si>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</si>
  <si>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</si>
  <si>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</si>
  <si>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</si>
  <si>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</si>
  <si>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</si>
  <si>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</si>
  <si>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</si>
  <si>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</si>
  <si>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</si>
  <si>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</si>
  <si>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</si>
  <si>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</si>
  <si>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</si>
  <si>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</si>
  <si>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</si>
  <si>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</si>
  <si>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</si>
  <si>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</si>
  <si>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</si>
  <si>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</si>
  <si>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</si>
  <si>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</si>
  <si>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</si>
  <si>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</si>
  <si>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</si>
  <si>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</si>
  <si>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</si>
  <si>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</si>
  <si>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</si>
  <si>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</si>
  <si>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</si>
  <si>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</si>
  <si>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</si>
  <si>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</si>
  <si>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</si>
  <si>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</si>
  <si>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</si>
  <si>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</si>
  <si>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</si>
  <si>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</si>
  <si>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</si>
  <si>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</si>
  <si>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</si>
  <si>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</si>
  <si>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</si>
  <si>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</si>
  <si>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</si>
  <si>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</si>
  <si>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</si>
  <si>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</si>
  <si>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</si>
  <si>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</si>
  <si>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</si>
  <si>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</si>
  <si>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</si>
  <si>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</si>
  <si>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</si>
  <si>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</si>
  <si>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</si>
  <si>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</si>
  <si>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</si>
  <si>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</si>
  <si>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</si>
  <si>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</si>
  <si>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</si>
  <si>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</si>
  <si>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</si>
  <si>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</si>
  <si>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</si>
  <si>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</si>
  <si>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</si>
  <si>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</si>
  <si>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</si>
  <si>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</si>
  <si>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</si>
  <si>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</si>
  <si>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</si>
  <si>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</si>
  <si>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</si>
  <si>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</si>
  <si>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</si>
  <si>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</si>
  <si>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</si>
  <si>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</si>
  <si>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</si>
  <si>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</si>
  <si>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</si>
  <si>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</si>
  <si>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</si>
  <si>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</si>
  <si>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</si>
  <si>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</si>
  <si>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</si>
  <si>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</si>
  <si>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</si>
  <si>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</si>
  <si>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</si>
  <si>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</si>
  <si>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</si>
  <si>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</si>
  <si>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</si>
  <si>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</si>
  <si>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</si>
  <si>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</si>
  <si>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</si>
  <si>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</si>
  <si>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</si>
  <si>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</si>
  <si>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</si>
  <si>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</si>
  <si>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</si>
  <si>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</si>
  <si>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</si>
  <si>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</si>
  <si>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</si>
  <si>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</si>
  <si>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</si>
  <si>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</si>
  <si>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</si>
  <si>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</si>
  <si>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</si>
  <si>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</si>
  <si>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</si>
  <si>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</si>
  <si>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</si>
  <si>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</si>
  <si>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</si>
  <si>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</si>
  <si>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</si>
  <si>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</si>
  <si>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</si>
  <si>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</si>
  <si>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</si>
  <si>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</si>
  <si>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</si>
  <si>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</si>
  <si>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</si>
  <si>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</si>
  <si>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</si>
  <si>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</si>
  <si>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</si>
  <si>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</si>
  <si>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</si>
  <si>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</si>
  <si>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</si>
  <si>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</si>
  <si>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</si>
  <si>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</si>
  <si>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</si>
  <si>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</si>
  <si>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</si>
  <si>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</si>
  <si>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</si>
  <si>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</si>
  <si>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</si>
  <si>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</si>
  <si>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</si>
  <si>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</si>
  <si>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</si>
  <si>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</si>
  <si>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</si>
  <si>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</si>
  <si>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</si>
  <si>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</si>
  <si>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</si>
  <si>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</si>
  <si>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</si>
  <si>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</si>
  <si>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</si>
  <si>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</si>
  <si>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</si>
  <si>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</si>
  <si>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</si>
  <si>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</si>
  <si>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</si>
  <si>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</si>
  <si>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</si>
  <si>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</si>
  <si>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</si>
  <si>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</si>
  <si>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</si>
  <si>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</si>
  <si>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</si>
  <si>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</si>
  <si>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</si>
  <si>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</si>
  <si>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</si>
  <si>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</si>
  <si>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</si>
  <si>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</si>
  <si>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</si>
  <si>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</si>
  <si>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</si>
  <si>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</si>
  <si>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</si>
  <si>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</si>
  <si>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</si>
  <si>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</si>
  <si>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</si>
  <si>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</si>
  <si>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</si>
  <si>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</si>
  <si>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</si>
  <si>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</si>
  <si>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</si>
  <si>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</si>
  <si>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</si>
  <si>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</si>
  <si>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</si>
  <si>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</si>
  <si>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</si>
  <si>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</si>
  <si>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</si>
  <si>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</si>
  <si>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</si>
  <si>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</si>
  <si>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</si>
  <si>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</si>
  <si>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</si>
  <si>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</si>
  <si>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</si>
  <si>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</si>
  <si>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</si>
  <si>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</si>
  <si>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</si>
  <si>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</si>
  <si>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</si>
  <si>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</si>
  <si>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</si>
  <si>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</si>
  <si>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</si>
  <si>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</si>
  <si>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</si>
  <si>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</si>
  <si>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</si>
  <si>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</si>
  <si>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</si>
  <si>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</si>
  <si>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</si>
  <si>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</si>
  <si>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</si>
  <si>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</si>
  <si>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</si>
  <si>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</si>
  <si>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</si>
  <si>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</si>
  <si>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</si>
  <si>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</si>
  <si>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</si>
  <si>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</si>
  <si>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</si>
  <si>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</si>
  <si>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</si>
  <si>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</si>
  <si>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</si>
  <si>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</si>
  <si>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</si>
  <si>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</si>
  <si>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</si>
  <si>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</si>
  <si>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</si>
  <si>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</si>
  <si>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</si>
  <si>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</si>
  <si>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</si>
  <si>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</si>
  <si>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</si>
  <si>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</si>
  <si>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</si>
  <si>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</si>
  <si>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</si>
  <si>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</si>
  <si>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</si>
  <si>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</si>
  <si>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</si>
  <si>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</si>
  <si>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</si>
  <si>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</si>
  <si>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</si>
  <si>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</si>
  <si>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</si>
  <si>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</si>
  <si>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</si>
  <si>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</si>
  <si>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</si>
  <si>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</si>
  <si>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</si>
  <si>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</si>
  <si>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</si>
  <si>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</si>
  <si>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</si>
  <si>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</si>
  <si>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</si>
  <si>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</si>
  <si>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</si>
  <si>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</si>
  <si>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</si>
  <si>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</si>
  <si>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</si>
  <si>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</si>
  <si>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</si>
  <si>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</si>
  <si>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</si>
  <si>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</si>
  <si>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</si>
  <si>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</si>
  <si>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</si>
  <si>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</si>
  <si>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</si>
  <si>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</si>
  <si>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</si>
  <si>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</si>
  <si>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</si>
  <si>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</si>
  <si>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</si>
  <si>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</si>
  <si>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</si>
  <si>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</si>
  <si>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</si>
  <si>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</si>
  <si>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</si>
  <si>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</si>
  <si>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</si>
  <si>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</si>
  <si>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</si>
  <si>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</si>
  <si>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</si>
  <si>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</si>
  <si>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</si>
  <si>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</si>
  <si>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</si>
  <si>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</si>
  <si>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</si>
  <si>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</si>
  <si>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</si>
  <si>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</si>
  <si>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</si>
  <si>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</si>
  <si>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</si>
  <si>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</si>
  <si>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</si>
  <si>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</si>
  <si>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</si>
  <si>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</si>
  <si>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</si>
  <si>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</si>
  <si>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</si>
  <si>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</si>
  <si>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</si>
  <si>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</si>
  <si>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</si>
  <si>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</si>
  <si>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</si>
  <si>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</si>
  <si>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</si>
  <si>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</si>
  <si>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</si>
  <si>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</si>
  <si>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</si>
  <si>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</si>
  <si>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</si>
  <si>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</si>
  <si>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</si>
  <si>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</si>
  <si>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</si>
  <si>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</si>
  <si>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</si>
  <si>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</si>
  <si>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</si>
  <si>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</si>
  <si>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</si>
  <si>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</si>
  <si>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</si>
  <si>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</si>
  <si>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</si>
  <si>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</si>
  <si>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</si>
  <si>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</si>
  <si>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</si>
  <si>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</si>
  <si>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</si>
  <si>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</si>
  <si>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</si>
  <si>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</si>
  <si>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</si>
  <si>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</si>
  <si>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</si>
  <si>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</si>
  <si>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</si>
  <si>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</si>
  <si>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</si>
  <si>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</si>
  <si>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</si>
  <si>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</si>
  <si>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</si>
  <si>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</si>
  <si>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</si>
  <si>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</si>
  <si>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</si>
  <si>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</si>
  <si>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</si>
  <si>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</si>
  <si>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</si>
  <si>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</si>
  <si>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</si>
  <si>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</si>
  <si>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</si>
  <si>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</si>
  <si>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</si>
  <si>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</si>
  <si>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</si>
  <si>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</si>
  <si>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</si>
  <si>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</si>
  <si>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</si>
  <si>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</si>
  <si>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</si>
  <si>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</si>
  <si>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</si>
  <si>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</si>
  <si>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</si>
  <si>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</si>
  <si>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</si>
  <si>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</si>
  <si>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</si>
  <si>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</si>
  <si>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</si>
  <si>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</si>
  <si>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</si>
  <si>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</si>
  <si>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</si>
  <si>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</si>
  <si>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</si>
  <si>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</si>
  <si>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</si>
  <si>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</si>
  <si>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</si>
  <si>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</si>
  <si>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</si>
  <si>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</si>
  <si>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</si>
  <si>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</si>
  <si>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</si>
  <si>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</si>
  <si>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</si>
  <si>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</si>
  <si>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</si>
  <si>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</si>
  <si>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</si>
  <si>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</si>
  <si>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</si>
  <si>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</si>
  <si>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</si>
  <si>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</si>
  <si>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</si>
  <si>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</si>
  <si>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</si>
  <si>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</si>
  <si>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</si>
  <si>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</si>
  <si>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</si>
  <si>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</si>
  <si>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</si>
  <si>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</si>
  <si>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</si>
  <si>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</si>
  <si>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</si>
  <si>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</si>
  <si>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</si>
  <si>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</si>
  <si>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</si>
  <si>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</si>
  <si>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</si>
  <si>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</si>
  <si>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</si>
  <si>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</si>
  <si>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</si>
  <si>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</si>
  <si>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</si>
  <si>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</si>
  <si>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</si>
  <si>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</si>
  <si>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</si>
  <si>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</si>
  <si>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</si>
  <si>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</si>
  <si>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</si>
  <si>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</si>
  <si>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</si>
  <si>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</si>
  <si>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</si>
  <si>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</si>
  <si>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</si>
  <si>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</si>
  <si>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</si>
  <si>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</si>
  <si>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</si>
  <si>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</si>
  <si>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</si>
  <si>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</si>
  <si>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</si>
  <si>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</si>
  <si>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</si>
  <si>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</si>
  <si>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</si>
  <si>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</si>
  <si>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</si>
  <si>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</si>
  <si>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</si>
  <si>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</si>
  <si>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</si>
  <si>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</si>
  <si>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</si>
  <si>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</si>
  <si>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</si>
  <si>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</si>
  <si>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</si>
  <si>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</si>
  <si>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</si>
  <si>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</si>
  <si>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</si>
  <si>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</si>
  <si>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</si>
  <si>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</si>
  <si>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</si>
  <si>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</si>
  <si>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</si>
  <si>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</si>
  <si>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</si>
  <si>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</si>
  <si>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</si>
  <si>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</si>
  <si>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</si>
  <si>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</si>
  <si>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</si>
  <si>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</si>
  <si>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</si>
  <si>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</si>
  <si>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</si>
  <si>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</si>
  <si>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</si>
  <si>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</si>
  <si>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</si>
  <si>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</si>
  <si>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</si>
  <si>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</si>
  <si>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</si>
  <si>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</si>
  <si>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</si>
  <si>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</si>
  <si>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</si>
  <si>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</si>
  <si>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</si>
  <si>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</si>
  <si>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</si>
  <si>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</si>
  <si>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</si>
  <si>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</si>
  <si>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</si>
  <si>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</si>
  <si>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</si>
  <si>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</si>
  <si>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</si>
  <si>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</si>
  <si>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</si>
  <si>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</si>
  <si>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</si>
  <si>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</si>
  <si>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</si>
  <si>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</si>
  <si>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</si>
  <si>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</si>
  <si>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</si>
  <si>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</si>
  <si>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</si>
  <si>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</si>
  <si>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</si>
  <si>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</si>
  <si>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</si>
  <si>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</si>
  <si>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</si>
  <si>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</si>
  <si>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</si>
  <si>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</si>
  <si>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</si>
  <si>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</si>
  <si>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</si>
  <si>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</si>
  <si>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</si>
  <si>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</si>
  <si>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</si>
  <si>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</si>
  <si>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</si>
  <si>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</si>
  <si>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</si>
  <si>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</si>
  <si>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</si>
  <si>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</si>
  <si>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</si>
  <si>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</si>
  <si>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</si>
  <si>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</si>
  <si>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</si>
  <si>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</si>
  <si>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</si>
  <si>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</si>
  <si>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</si>
  <si>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</si>
  <si>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</si>
  <si>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</si>
  <si>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</si>
  <si>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</si>
  <si>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</si>
  <si>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</si>
  <si>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</si>
  <si>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</si>
  <si>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</si>
  <si>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</si>
  <si>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</si>
  <si>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</si>
  <si>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</si>
  <si>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</si>
  <si>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</si>
  <si>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</si>
  <si>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</si>
  <si>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</si>
  <si>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</si>
  <si>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</si>
  <si>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</si>
  <si>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</si>
  <si>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</si>
  <si>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</si>
  <si>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</si>
  <si>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</si>
  <si>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</si>
  <si>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</si>
  <si>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</si>
  <si>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</si>
  <si>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</si>
  <si>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</si>
  <si>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</si>
  <si>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</si>
  <si>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</si>
  <si>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</si>
  <si>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</si>
  <si>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</si>
  <si>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</si>
  <si>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</si>
  <si>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</si>
  <si>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</si>
  <si>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</si>
  <si>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</si>
  <si>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</si>
  <si>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</si>
  <si>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</si>
  <si>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</si>
  <si>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</si>
  <si>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</si>
  <si>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</si>
  <si>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</si>
  <si>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</si>
  <si>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</si>
  <si>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</si>
  <si>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</si>
  <si>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</si>
  <si>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</si>
  <si>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</si>
  <si>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</si>
  <si>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</si>
  <si>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</si>
  <si>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</si>
  <si>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</si>
  <si>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</si>
  <si>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</si>
  <si>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</si>
  <si>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</si>
  <si>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</si>
  <si>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</si>
  <si>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</si>
  <si>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</si>
  <si>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</si>
  <si>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</si>
  <si>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</si>
  <si>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</si>
  <si>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</si>
  <si>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</si>
  <si>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</si>
  <si>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</si>
  <si>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</si>
  <si>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</si>
  <si>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</si>
  <si>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</si>
  <si>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</si>
  <si>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</si>
  <si>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</si>
  <si>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</si>
  <si>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</si>
  <si>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</si>
  <si>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</si>
  <si>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</si>
  <si>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</si>
  <si>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</si>
  <si>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</si>
  <si>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</si>
  <si>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</si>
  <si>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</si>
  <si>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</si>
  <si>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</si>
  <si>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</si>
  <si>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</si>
  <si>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</si>
  <si>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</si>
  <si>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</si>
  <si>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</si>
  <si>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</si>
  <si>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</si>
  <si>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</si>
  <si>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</si>
  <si>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</si>
  <si>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</si>
  <si>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</si>
  <si>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</si>
  <si>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</si>
  <si>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</si>
  <si>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</si>
  <si>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</si>
  <si>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</si>
  <si>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</si>
  <si>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</si>
  <si>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</si>
  <si>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</si>
  <si>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</si>
  <si>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</si>
  <si>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</si>
  <si>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</si>
  <si>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</si>
  <si>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</si>
  <si>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</si>
  <si>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</si>
  <si>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</si>
  <si>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</si>
  <si>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</si>
  <si>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</si>
  <si>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</si>
  <si>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</si>
  <si>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</si>
  <si>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</si>
  <si>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</si>
  <si>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</si>
  <si>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</si>
  <si>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</si>
  <si>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</si>
  <si>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</si>
  <si>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</si>
  <si>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</si>
  <si>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</si>
  <si>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</si>
  <si>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</si>
  <si>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</si>
  <si>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</si>
  <si>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</si>
  <si>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</si>
  <si>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</si>
  <si>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</si>
  <si>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</si>
  <si>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</si>
  <si>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</si>
  <si>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</si>
  <si>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</si>
  <si>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</si>
  <si>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</si>
  <si>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</si>
  <si>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</si>
  <si>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</si>
  <si>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</si>
  <si>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</si>
  <si>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</si>
  <si>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</si>
  <si>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</si>
  <si>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</si>
  <si>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</si>
  <si>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</si>
  <si>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</si>
  <si>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</si>
  <si>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</si>
  <si>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</si>
  <si>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</si>
  <si>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</si>
  <si>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</si>
  <si>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</si>
  <si>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</si>
  <si>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</si>
  <si>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</si>
  <si>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</si>
  <si>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</si>
  <si>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</si>
  <si>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</si>
  <si>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</si>
  <si>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</si>
  <si>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</si>
  <si>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</si>
  <si>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</si>
  <si>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</si>
  <si>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</si>
  <si>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</si>
  <si>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</si>
  <si>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</si>
  <si>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</si>
  <si>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</si>
  <si>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</si>
  <si>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</si>
  <si>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</si>
  <si>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</si>
  <si>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</si>
  <si>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</si>
  <si>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</si>
  <si>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</si>
  <si>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</si>
  <si>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</si>
  <si>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</si>
  <si>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</si>
  <si>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</si>
  <si>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</si>
  <si>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</si>
  <si>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</si>
  <si>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</si>
  <si>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</si>
  <si>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</si>
  <si>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</si>
  <si>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</si>
  <si>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</si>
  <si>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</si>
  <si>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</si>
  <si>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</si>
  <si>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</si>
  <si>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</si>
  <si>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</si>
  <si>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</si>
  <si>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</si>
  <si>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</si>
  <si>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</si>
  <si>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</si>
  <si>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</si>
  <si>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</si>
  <si>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</si>
  <si>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</si>
  <si>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</si>
  <si>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</si>
  <si>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</si>
  <si>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</si>
  <si>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</si>
  <si>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</si>
  <si>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</si>
  <si>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</si>
  <si>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</si>
  <si>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</si>
  <si>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</si>
  <si>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</si>
  <si>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</si>
  <si>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</si>
  <si>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</si>
  <si>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</si>
  <si>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</si>
  <si>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</si>
  <si>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</si>
  <si>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</si>
  <si>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</si>
  <si>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</si>
  <si>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</si>
  <si>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</si>
  <si>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</si>
  <si>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</si>
  <si>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</si>
  <si>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</si>
  <si>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</si>
  <si>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</si>
  <si>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</si>
  <si>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</si>
  <si>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</si>
  <si>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</si>
  <si>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</si>
  <si>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</si>
  <si>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</si>
  <si>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</si>
  <si>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</si>
  <si>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</si>
  <si>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</si>
  <si>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</si>
  <si>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</si>
  <si>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</si>
  <si>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</si>
  <si>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</si>
  <si>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</si>
  <si>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</si>
  <si>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</si>
  <si>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</si>
  <si>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</si>
  <si>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</si>
  <si>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</si>
  <si>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</si>
  <si>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</si>
  <si>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</si>
  <si>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</si>
  <si>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</si>
  <si>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</si>
  <si>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</si>
  <si>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</si>
  <si>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</si>
  <si>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</si>
  <si>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</si>
  <si>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</si>
  <si>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</si>
  <si>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</si>
  <si>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</si>
  <si>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</si>
  <si>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</si>
  <si>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</si>
  <si>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</si>
  <si>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</si>
  <si>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</si>
  <si>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</si>
  <si>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</si>
  <si>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</si>
  <si>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</si>
  <si>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</si>
  <si>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</si>
  <si>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</si>
  <si>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</si>
  <si>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</si>
  <si>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</si>
  <si>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</si>
  <si>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</si>
  <si>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</si>
  <si>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</si>
  <si>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</si>
  <si>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</si>
  <si>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</si>
  <si>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</si>
  <si>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</si>
  <si>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</si>
  <si>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</si>
  <si>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</si>
  <si>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</si>
  <si>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</si>
  <si>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</si>
  <si>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</si>
  <si>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</si>
  <si>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</si>
  <si>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</si>
  <si>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</si>
  <si>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</si>
  <si>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</si>
  <si>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</si>
  <si>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</si>
  <si>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</si>
  <si>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</si>
  <si>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</si>
  <si>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</si>
  <si>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</si>
  <si>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</si>
  <si>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</si>
  <si>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</si>
  <si>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</si>
  <si>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</si>
  <si>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</si>
  <si>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</si>
  <si>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</si>
  <si>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</si>
  <si>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</si>
  <si>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</si>
  <si>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</si>
  <si>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</si>
  <si>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</si>
  <si>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</si>
  <si>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</si>
  <si>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</si>
  <si>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</si>
  <si>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</si>
  <si>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</si>
  <si>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</si>
  <si>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</si>
  <si>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</si>
  <si>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</si>
  <si>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</si>
  <si>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</si>
  <si>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</si>
  <si>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</si>
  <si>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</si>
  <si>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</si>
  <si>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</si>
  <si>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</si>
  <si>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</si>
  <si>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</si>
  <si>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</si>
  <si>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</si>
  <si>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</si>
  <si>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</si>
  <si>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</si>
  <si>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</si>
  <si>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</si>
  <si>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</si>
  <si>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</si>
  <si>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</si>
  <si>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</si>
  <si>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</si>
  <si>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</si>
  <si>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</si>
  <si>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</si>
  <si>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</si>
  <si>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</si>
  <si>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</si>
  <si>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</si>
  <si>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</si>
  <si>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</si>
  <si>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</si>
  <si>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</si>
  <si>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</si>
  <si>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</si>
  <si>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</si>
  <si>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</si>
  <si>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</si>
  <si>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</si>
  <si>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</si>
  <si>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</si>
  <si>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</si>
  <si>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</si>
  <si>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</si>
  <si>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</si>
  <si>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</si>
  <si>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</si>
  <si>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</si>
  <si>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</si>
  <si>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</si>
  <si>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</si>
  <si>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</si>
  <si>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</si>
  <si>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</si>
  <si>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</si>
  <si>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</si>
  <si>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</si>
  <si>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</si>
  <si>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</si>
  <si>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</si>
  <si>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</si>
  <si>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</si>
  <si>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</si>
  <si>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</si>
  <si>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</si>
  <si>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</si>
  <si>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</si>
  <si>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</si>
  <si>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</si>
  <si>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</si>
  <si>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</si>
  <si>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</si>
  <si>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</si>
  <si>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</si>
  <si>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</si>
  <si>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</si>
  <si>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</si>
  <si>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</si>
  <si>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</si>
  <si>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</si>
  <si>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</si>
  <si>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</si>
  <si>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</si>
  <si>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</si>
  <si>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</si>
  <si>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</si>
  <si>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</si>
  <si>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</si>
  <si>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</si>
  <si>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</si>
  <si>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</si>
  <si>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</si>
  <si>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</si>
  <si>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</si>
  <si>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</si>
  <si>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</si>
  <si>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</si>
  <si>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</si>
  <si>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</si>
  <si>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</si>
  <si>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</si>
  <si>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</si>
  <si>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</si>
  <si>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</si>
  <si>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</si>
  <si>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</si>
  <si>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</si>
  <si>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</si>
  <si>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</si>
  <si>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</si>
  <si>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</si>
  <si>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</si>
  <si>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</si>
  <si>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</si>
  <si>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</si>
  <si>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</si>
  <si>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</si>
  <si>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</si>
  <si>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</si>
  <si>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</si>
  <si>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</si>
  <si>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</si>
  <si>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</si>
  <si>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</si>
  <si>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</si>
  <si>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</si>
  <si>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</si>
  <si>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</si>
  <si>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</si>
  <si>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</si>
  <si>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</si>
  <si>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</si>
  <si>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</si>
  <si>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</si>
  <si>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</si>
  <si>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</si>
  <si>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</si>
  <si>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</si>
  <si>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</si>
  <si>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</si>
  <si>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</si>
  <si>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</si>
  <si>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</si>
  <si>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</si>
  <si>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</si>
  <si>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</si>
  <si>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</si>
  <si>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</si>
  <si>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</si>
  <si>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</si>
  <si>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</si>
  <si>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</si>
  <si>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</si>
  <si>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</si>
  <si>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</si>
  <si>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</si>
  <si>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</si>
  <si>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</si>
  <si>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</si>
  <si>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</si>
  <si>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</si>
  <si>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</si>
  <si>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</si>
  <si>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</si>
  <si>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</si>
  <si>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</si>
  <si>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</si>
  <si>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</si>
  <si>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</si>
  <si>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</si>
  <si>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</si>
  <si>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</si>
  <si>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</si>
  <si>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</si>
  <si>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</si>
  <si>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</si>
  <si>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</si>
  <si>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</si>
  <si>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</si>
  <si>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</si>
  <si>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</si>
  <si>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</si>
  <si>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</si>
  <si>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</si>
  <si>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</si>
  <si>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</si>
  <si>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</si>
  <si>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</si>
  <si>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</si>
  <si>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</si>
  <si>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</si>
  <si>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</si>
  <si>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</si>
  <si>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</si>
  <si>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</si>
  <si>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</si>
  <si>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</si>
  <si>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</si>
  <si>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</si>
  <si>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</si>
  <si>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</si>
  <si>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</si>
  <si>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</si>
  <si>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</si>
  <si>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</si>
  <si>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</si>
  <si>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</si>
  <si>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</si>
  <si>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</si>
  <si>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</si>
  <si>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</si>
  <si>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</si>
  <si>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</si>
  <si>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</si>
  <si>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</si>
  <si>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</si>
  <si>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</si>
  <si>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</si>
  <si>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</si>
  <si>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</si>
  <si>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</si>
  <si>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</si>
  <si>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</si>
  <si>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</si>
  <si>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</si>
  <si>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</si>
  <si>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</si>
  <si>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</si>
  <si>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</si>
  <si>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</si>
  <si>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</si>
  <si>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</si>
  <si>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</si>
  <si>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</si>
  <si>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</si>
  <si>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</si>
  <si>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</si>
  <si>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</si>
  <si>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</si>
  <si>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</si>
  <si>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</si>
  <si>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</si>
  <si>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</si>
  <si>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</si>
  <si>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</si>
  <si>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</si>
  <si>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</si>
  <si>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</si>
  <si>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</si>
  <si>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</si>
  <si>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</si>
  <si>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</si>
  <si>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</si>
  <si>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</si>
  <si>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</si>
  <si>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</si>
  <si>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</si>
  <si>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</si>
  <si>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</si>
  <si>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</si>
  <si>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</si>
  <si>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</si>
  <si>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</si>
  <si>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</si>
  <si>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</si>
  <si>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</si>
  <si>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</si>
  <si>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</si>
  <si>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</si>
  <si>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</si>
  <si>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</si>
  <si>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</si>
  <si>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</si>
  <si>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</si>
  <si>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</si>
  <si>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</si>
  <si>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</si>
  <si>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</si>
  <si>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</si>
  <si>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</si>
  <si>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</si>
  <si>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</si>
  <si>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</si>
  <si>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</si>
  <si>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</si>
  <si>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</si>
  <si>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</si>
  <si>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</si>
  <si>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</si>
  <si>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</si>
  <si>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</si>
  <si>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</si>
  <si>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</si>
  <si>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</si>
  <si>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</si>
  <si>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</si>
  <si>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</si>
  <si>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</si>
  <si>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</si>
  <si>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</si>
  <si>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</si>
  <si>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</si>
  <si>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</si>
  <si>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</si>
  <si>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</si>
  <si>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</si>
  <si>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</si>
  <si>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</si>
  <si>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</si>
  <si>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</si>
  <si>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</si>
  <si>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</si>
  <si>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</si>
  <si>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</si>
  <si>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</si>
  <si>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</si>
  <si>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</si>
  <si>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</si>
  <si>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</si>
  <si>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</si>
  <si>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</si>
  <si>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</si>
  <si>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</si>
  <si>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</si>
  <si>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</si>
  <si>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</si>
  <si>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</si>
  <si>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</si>
  <si>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</si>
  <si>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</si>
  <si>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</si>
  <si>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</si>
  <si>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</si>
  <si>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</si>
  <si>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</si>
  <si>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</si>
  <si>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</si>
  <si>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</si>
  <si>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</si>
  <si>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</si>
  <si>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</si>
  <si>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</si>
  <si>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</si>
  <si>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</si>
  <si>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</si>
  <si>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</si>
  <si>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</si>
  <si>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</si>
  <si>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</si>
  <si>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</si>
  <si>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</si>
  <si>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</si>
  <si>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</si>
  <si>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</si>
  <si>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</si>
  <si>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</si>
  <si>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</si>
  <si>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</si>
  <si>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</si>
  <si>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</si>
  <si>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</si>
  <si>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</si>
  <si>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</si>
  <si>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</si>
  <si>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</si>
  <si>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</si>
  <si>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</si>
  <si>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</si>
  <si>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</si>
  <si>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</si>
  <si>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</si>
  <si>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</si>
  <si>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</si>
  <si>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</si>
  <si>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</si>
  <si>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</si>
  <si>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</si>
  <si>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</si>
  <si>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</si>
  <si>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</si>
  <si>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</si>
  <si>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</si>
  <si>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</si>
  <si>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</si>
  <si>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</si>
  <si>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</si>
  <si>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</si>
  <si>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</si>
  <si>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</si>
  <si>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</si>
  <si>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</si>
  <si>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</si>
  <si>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</si>
  <si>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</si>
  <si>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</si>
  <si>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</si>
  <si>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</si>
  <si>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</si>
  <si>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</si>
  <si>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</si>
  <si>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</si>
  <si>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</si>
  <si>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</si>
  <si>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</si>
  <si>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</si>
  <si>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</si>
  <si>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</si>
  <si>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</si>
  <si>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</si>
  <si>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</si>
  <si>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</si>
  <si>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</si>
  <si>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</si>
  <si>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</si>
  <si>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</si>
  <si>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</si>
  <si>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</si>
  <si>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</si>
  <si>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</si>
  <si>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</si>
  <si>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</si>
  <si>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</si>
  <si>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</si>
  <si>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</si>
  <si>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</si>
  <si>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</si>
  <si>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</si>
  <si>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</si>
  <si>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</si>
  <si>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</si>
  <si>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</si>
  <si>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</si>
  <si>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</si>
  <si>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</si>
  <si>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</si>
  <si>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</si>
  <si>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</si>
  <si>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</si>
  <si>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</si>
  <si>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</si>
  <si>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</si>
  <si>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</si>
  <si>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</si>
  <si>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</si>
  <si>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</si>
  <si>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</si>
  <si>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</si>
  <si>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</si>
  <si>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</si>
  <si>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</si>
  <si>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</si>
  <si>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</si>
  <si>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</si>
  <si>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</si>
  <si>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</si>
  <si>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</si>
  <si>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</si>
  <si>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</si>
  <si>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</si>
  <si>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</si>
  <si>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</si>
  <si>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</si>
  <si>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</si>
  <si>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</si>
  <si>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</si>
  <si>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</si>
  <si>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</si>
  <si>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</si>
  <si>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</si>
  <si>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</si>
  <si>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</si>
  <si>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</si>
  <si>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</si>
  <si>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</si>
  <si>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</si>
  <si>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</si>
  <si>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</si>
  <si>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</si>
  <si>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</si>
  <si>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</si>
  <si>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</si>
  <si>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</si>
  <si>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</si>
  <si>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</si>
  <si>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</si>
  <si>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</si>
  <si>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</si>
  <si>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</si>
  <si>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</si>
  <si>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</si>
  <si>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</si>
  <si>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</si>
  <si>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</si>
  <si>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</si>
  <si>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</si>
  <si>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</si>
  <si>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</si>
  <si>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</si>
  <si>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</si>
  <si>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</si>
  <si>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</si>
  <si>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</si>
  <si>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</si>
  <si>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</si>
  <si>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</si>
  <si>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</si>
  <si>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</si>
  <si>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</si>
  <si>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</si>
  <si>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</si>
  <si>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</si>
  <si>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</si>
  <si>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</si>
  <si>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</si>
  <si>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</si>
  <si>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</si>
  <si>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</si>
  <si>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</si>
  <si>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</si>
  <si>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</si>
  <si>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</si>
  <si>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</si>
  <si>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</si>
  <si>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</si>
  <si>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</si>
  <si>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</si>
  <si>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</si>
  <si>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</si>
  <si>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</si>
  <si>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</si>
  <si>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</si>
  <si>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</si>
  <si>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</si>
  <si>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</si>
  <si>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</si>
  <si>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</si>
  <si>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</si>
  <si>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</si>
  <si>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</si>
  <si>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</si>
  <si>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</si>
  <si>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</si>
  <si>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</si>
  <si>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</si>
  <si>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</si>
  <si>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</si>
  <si>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</si>
  <si>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</si>
  <si>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</si>
  <si>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</si>
  <si>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</si>
  <si>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</si>
  <si>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</si>
  <si>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</si>
  <si>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</si>
  <si>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</si>
  <si>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</si>
  <si>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</si>
  <si>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</si>
  <si>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</si>
  <si>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</si>
  <si>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</si>
  <si>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</si>
  <si>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</si>
  <si>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</si>
  <si>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</si>
  <si>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</si>
  <si>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</si>
  <si>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</si>
  <si>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</si>
  <si>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</si>
  <si>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</si>
  <si>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</si>
  <si>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</si>
  <si>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</si>
  <si>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</si>
  <si>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</si>
  <si>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</si>
  <si>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</si>
  <si>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</si>
  <si>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</si>
  <si>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</si>
  <si>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</si>
  <si>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</si>
  <si>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</si>
  <si>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</si>
  <si>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</si>
  <si>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</si>
  <si>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</si>
  <si>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</si>
  <si>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</si>
  <si>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</si>
  <si>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</si>
  <si>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</si>
  <si>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</si>
  <si>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</si>
  <si>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</si>
  <si>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</si>
  <si>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</si>
  <si>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</si>
  <si>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</si>
  <si>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</si>
  <si>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</si>
  <si>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</si>
  <si>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</si>
  <si>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</si>
  <si>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</si>
  <si>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</si>
  <si>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</si>
  <si>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</si>
  <si>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</si>
  <si>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</si>
  <si>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</si>
  <si>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</si>
  <si>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</si>
  <si>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</si>
  <si>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</si>
  <si>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</si>
  <si>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</si>
  <si>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</si>
  <si>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</si>
  <si>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</si>
  <si>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</si>
  <si>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</si>
  <si>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</si>
  <si>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</si>
  <si>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</si>
  <si>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</si>
  <si>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</si>
  <si>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</si>
  <si>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</si>
  <si>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</si>
  <si>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</si>
  <si>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</si>
  <si>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</si>
  <si>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</si>
  <si>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</si>
  <si>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</si>
  <si>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</si>
  <si>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</si>
  <si>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</si>
  <si>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</si>
  <si>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</si>
  <si>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</si>
  <si>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</si>
  <si>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</si>
  <si>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</si>
  <si>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</si>
  <si>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</si>
  <si>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</si>
  <si>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</si>
  <si>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</si>
  <si>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</si>
  <si>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</si>
  <si>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</si>
  <si>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</si>
  <si>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</si>
  <si>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</si>
  <si>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</si>
  <si>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</si>
  <si>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</si>
  <si>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</si>
  <si>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</si>
  <si>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</si>
  <si>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</si>
  <si>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</si>
  <si>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</si>
  <si>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</si>
  <si>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</si>
  <si>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</si>
  <si>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</si>
  <si>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</si>
  <si>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</si>
  <si>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</si>
  <si>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</si>
  <si>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</si>
  <si>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</si>
  <si>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</si>
  <si>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</si>
  <si>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</si>
  <si>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</si>
  <si>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</si>
  <si>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</si>
  <si>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</si>
  <si>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</si>
  <si>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</si>
  <si>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</si>
  <si>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</si>
  <si>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</si>
  <si>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</si>
  <si>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</si>
  <si>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</si>
  <si>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</si>
  <si>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</si>
  <si>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</si>
  <si>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</si>
  <si>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</si>
  <si>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</si>
  <si>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</si>
  <si>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</si>
  <si>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</si>
  <si>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</si>
  <si>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</si>
  <si>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</si>
  <si>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</si>
  <si>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</si>
  <si>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</si>
  <si>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</si>
  <si>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</si>
  <si>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</si>
  <si>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</si>
  <si>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</si>
  <si>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</si>
  <si>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</si>
  <si>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</si>
  <si>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</si>
  <si>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</si>
  <si>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</si>
  <si>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</si>
  <si>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</si>
  <si>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</si>
  <si>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</si>
  <si>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</si>
  <si>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</si>
  <si>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</si>
  <si>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</si>
  <si>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</si>
  <si>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</si>
  <si>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</si>
  <si>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</si>
  <si>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</si>
  <si>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</si>
  <si>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</si>
  <si>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</si>
  <si>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</si>
  <si>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</si>
  <si>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</si>
  <si>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</si>
  <si>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</si>
  <si>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</si>
  <si>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</si>
  <si>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</si>
  <si>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</si>
  <si>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</si>
  <si>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</si>
  <si>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</si>
  <si>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</si>
  <si>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</si>
  <si>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</si>
  <si>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</si>
  <si>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</si>
  <si>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</si>
  <si>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</si>
  <si>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</si>
  <si>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</si>
  <si>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</si>
  <si>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</si>
  <si>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</si>
  <si>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</si>
  <si>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</si>
  <si>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</si>
  <si>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</si>
  <si>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</si>
  <si>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</si>
  <si>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</si>
  <si>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</si>
  <si>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</si>
  <si>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</si>
  <si>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</si>
  <si>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</si>
  <si>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</si>
  <si>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</si>
  <si>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</si>
  <si>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</si>
  <si>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</si>
  <si>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</si>
  <si>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</si>
  <si>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</si>
  <si>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</si>
  <si>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</si>
  <si>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</si>
  <si>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</si>
  <si>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</si>
  <si>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</si>
  <si>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</si>
  <si>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</si>
  <si>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</si>
  <si>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</si>
  <si>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</si>
  <si>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</si>
  <si>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</si>
  <si>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</si>
  <si>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</si>
  <si>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</si>
  <si>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</si>
  <si>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</si>
  <si>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</si>
  <si>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</si>
  <si>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</si>
  <si>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</si>
  <si>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</si>
  <si>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</si>
  <si>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</si>
  <si>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</si>
  <si>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</si>
  <si>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</si>
  <si>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</si>
  <si>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</si>
  <si>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</si>
  <si>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</si>
  <si>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</si>
  <si>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</si>
  <si>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</si>
  <si>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</si>
  <si>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</si>
  <si>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</si>
  <si>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</si>
  <si>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</si>
  <si>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</si>
  <si>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</si>
  <si>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</si>
  <si>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</si>
  <si>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</si>
  <si>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</si>
  <si>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</si>
  <si>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</si>
  <si>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</si>
  <si>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</si>
  <si>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</si>
  <si>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</si>
  <si>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</si>
  <si>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</si>
  <si>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</si>
  <si>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</si>
  <si>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</si>
  <si>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</si>
  <si>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</si>
  <si>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</si>
  <si>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</si>
  <si>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</si>
  <si>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</si>
  <si>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</si>
  <si>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</si>
  <si>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</si>
  <si>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</si>
  <si>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</si>
  <si>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</si>
  <si>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</si>
  <si>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</si>
  <si>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</si>
  <si>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</si>
  <si>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</si>
  <si>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</si>
  <si>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</si>
  <si>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</si>
  <si>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</si>
  <si>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</si>
  <si>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</si>
  <si>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</si>
  <si>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</si>
  <si>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</si>
  <si>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</si>
  <si>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</si>
  <si>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</si>
  <si>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</si>
  <si>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</si>
  <si>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</si>
  <si>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</si>
  <si>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</si>
  <si>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</si>
  <si>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</si>
  <si>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</si>
  <si>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</si>
  <si>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</si>
  <si>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</si>
  <si>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</si>
  <si>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</si>
  <si>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</si>
  <si>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</si>
  <si>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</si>
  <si>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</si>
  <si>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</si>
  <si>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</si>
  <si>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</si>
  <si>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</si>
  <si>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</si>
  <si>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</si>
  <si>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</si>
  <si>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</si>
  <si>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</si>
  <si>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</si>
  <si>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</si>
  <si>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</si>
  <si>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</si>
  <si>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</si>
  <si>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</si>
  <si>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</si>
  <si>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</si>
  <si>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</si>
  <si>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</si>
  <si>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</si>
  <si>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</si>
  <si>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</si>
  <si>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</si>
  <si>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</si>
  <si>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</si>
  <si>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</si>
  <si>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</si>
  <si>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</si>
  <si>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</si>
  <si>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</si>
  <si>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</si>
  <si>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</si>
  <si>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</si>
  <si>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</si>
  <si>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</si>
  <si>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</si>
  <si>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</si>
  <si>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</si>
  <si>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</si>
  <si>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</si>
  <si>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</si>
  <si>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</si>
  <si>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</si>
  <si>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</si>
  <si>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</si>
  <si>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</si>
  <si>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</si>
  <si>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</si>
  <si>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</si>
  <si>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</si>
  <si>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</si>
  <si>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</si>
  <si>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</si>
  <si>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</si>
  <si>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</si>
  <si>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</si>
  <si>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</si>
  <si>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</si>
  <si>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</si>
  <si>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</si>
  <si>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</si>
  <si>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</si>
  <si>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</si>
  <si>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</si>
  <si>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</si>
  <si>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</si>
  <si>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</si>
  <si>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</si>
  <si>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</si>
  <si>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</si>
  <si>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</si>
  <si>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</si>
  <si>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</si>
  <si>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</si>
  <si>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</si>
  <si>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</si>
  <si>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</si>
  <si>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</si>
  <si>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</si>
  <si>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</si>
  <si>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</si>
  <si>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</si>
  <si>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</si>
  <si>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</si>
  <si>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</si>
  <si>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</si>
  <si>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</si>
  <si>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</si>
  <si>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</si>
  <si>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</si>
  <si>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</si>
  <si>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</si>
  <si>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</si>
  <si>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</si>
  <si>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</si>
  <si>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</si>
  <si>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</si>
  <si>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</si>
  <si>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</si>
  <si>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</si>
  <si>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</si>
  <si>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</si>
  <si>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</si>
  <si>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</si>
  <si>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</si>
  <si>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</si>
  <si>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</si>
  <si>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</si>
  <si>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</si>
  <si>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</si>
  <si>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</si>
  <si>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</si>
  <si>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</si>
  <si>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</si>
  <si>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</si>
  <si>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</si>
  <si>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</si>
  <si>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</si>
  <si>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</si>
  <si>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</si>
  <si>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</si>
  <si>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</si>
  <si>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</si>
  <si>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</si>
  <si>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</si>
  <si>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</si>
  <si>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</si>
  <si>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</si>
  <si>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</si>
  <si>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</si>
  <si>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</si>
  <si>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</si>
  <si>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</si>
  <si>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</si>
  <si>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</si>
  <si>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</si>
  <si>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</si>
  <si>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</si>
  <si>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</si>
  <si>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</si>
  <si>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</si>
  <si>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</si>
  <si>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</si>
  <si>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</si>
  <si>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</si>
  <si>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</si>
  <si>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</si>
  <si>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</si>
  <si>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</si>
  <si>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</si>
  <si>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</si>
  <si>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</si>
  <si>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</si>
  <si>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</si>
  <si>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</si>
  <si>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</si>
  <si>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</si>
  <si>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</si>
  <si>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</si>
  <si>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</si>
  <si>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</si>
  <si>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</si>
  <si>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</si>
  <si>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</si>
  <si>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</si>
  <si>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</si>
  <si>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</si>
  <si>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</si>
  <si>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</si>
  <si>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</si>
  <si>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</si>
  <si>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</si>
  <si>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</si>
  <si>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</si>
  <si>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</si>
  <si>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</si>
  <si>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</si>
  <si>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</si>
  <si>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</si>
  <si>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</si>
  <si>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</si>
  <si>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</si>
  <si>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</si>
  <si>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</si>
  <si>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</si>
  <si>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</si>
  <si>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</si>
  <si>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</si>
  <si>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</si>
  <si>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</si>
  <si>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</si>
  <si>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</si>
  <si>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</si>
  <si>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</si>
  <si>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</si>
  <si>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</si>
  <si>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</si>
  <si>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</si>
  <si>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</si>
  <si>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</si>
  <si>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</si>
  <si>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</si>
  <si>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</si>
  <si>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</si>
  <si>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</si>
  <si>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</si>
  <si>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</si>
  <si>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</si>
  <si>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</si>
  <si>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</si>
  <si>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</si>
  <si>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</si>
  <si>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</si>
  <si>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</si>
  <si>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</si>
  <si>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</si>
  <si>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</si>
  <si>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</si>
  <si>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</si>
  <si>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</si>
  <si>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</si>
  <si>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</si>
  <si>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</si>
  <si>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</si>
  <si>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</si>
  <si>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</si>
  <si>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</si>
  <si>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</si>
  <si>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</si>
  <si>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</si>
  <si>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</si>
  <si>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</si>
  <si>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</si>
  <si>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</si>
  <si>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</si>
  <si>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</si>
  <si>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</si>
  <si>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</si>
  <si>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</si>
  <si>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</si>
  <si>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</si>
  <si>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</si>
  <si>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</si>
  <si>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</si>
  <si>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</si>
  <si>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</si>
  <si>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</si>
  <si>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</si>
  <si>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</si>
  <si>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</si>
  <si>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</si>
  <si>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</si>
  <si>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</si>
  <si>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</si>
  <si>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</si>
  <si>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</si>
  <si>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</si>
  <si>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</si>
  <si>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</si>
  <si>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</si>
  <si>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</si>
  <si>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</si>
  <si>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</si>
  <si>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</si>
  <si>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</si>
  <si>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</si>
  <si>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</si>
  <si>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</si>
  <si>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</si>
  <si>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</si>
  <si>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</si>
  <si>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</si>
  <si>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</si>
  <si>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</si>
  <si>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</si>
  <si>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</si>
  <si>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</si>
  <si>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</si>
  <si>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</si>
  <si>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</si>
  <si>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</si>
  <si>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</si>
  <si>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</si>
  <si>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</si>
  <si>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</si>
  <si>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</si>
  <si>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</si>
  <si>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</si>
  <si>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</si>
  <si>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</si>
  <si>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</si>
  <si>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</si>
  <si>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</si>
  <si>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</si>
  <si>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</si>
  <si>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</si>
  <si>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</si>
  <si>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</si>
  <si>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</si>
  <si>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</si>
  <si>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</si>
  <si>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</si>
  <si>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</si>
  <si>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</si>
  <si>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</si>
  <si>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</si>
  <si>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</si>
  <si>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</si>
  <si>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</si>
  <si>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</si>
  <si>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</si>
  <si>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</si>
  <si>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</si>
  <si>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</si>
  <si>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</si>
  <si>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</si>
  <si>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</si>
  <si>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</si>
  <si>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</si>
  <si>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</si>
  <si>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</si>
  <si>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</si>
  <si>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</si>
  <si>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</si>
  <si>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</si>
  <si>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</si>
  <si>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</si>
  <si>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</si>
  <si>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</si>
  <si>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</si>
  <si>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</si>
  <si>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</si>
  <si>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</si>
  <si>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</si>
  <si>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</si>
  <si>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</si>
  <si>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</si>
  <si>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</si>
  <si>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</si>
  <si>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</si>
  <si>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</si>
  <si>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</si>
  <si>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</si>
  <si>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</si>
  <si>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</si>
  <si>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</si>
  <si>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</si>
  <si>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</si>
  <si>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</si>
  <si>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</si>
  <si>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</si>
  <si>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</si>
  <si>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</si>
  <si>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</si>
  <si>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</si>
  <si>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</si>
  <si>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</si>
  <si>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</si>
  <si>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</si>
  <si>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</si>
  <si>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</si>
  <si>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</si>
  <si>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</si>
  <si>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</si>
  <si>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</si>
  <si>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</si>
  <si>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</si>
  <si>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</si>
  <si>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</si>
  <si>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</si>
  <si>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</si>
  <si>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</si>
  <si>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</si>
  <si>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</si>
  <si>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</si>
  <si>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</si>
  <si>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</si>
  <si>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</si>
  <si>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</si>
  <si>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</si>
  <si>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</si>
  <si>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</si>
  <si>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</si>
  <si>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</si>
  <si>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</si>
  <si>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</si>
  <si>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</si>
  <si>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</si>
  <si>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</si>
  <si>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</si>
  <si>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</si>
  <si>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</si>
  <si>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</si>
  <si>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</si>
  <si>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</si>
  <si>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</si>
  <si>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</si>
  <si>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</si>
  <si>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</si>
  <si>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</si>
  <si>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</si>
  <si>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</si>
  <si>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</si>
  <si>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</si>
  <si>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</si>
  <si>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</si>
  <si>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</si>
  <si>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</si>
  <si>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</si>
  <si>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</si>
  <si>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</si>
  <si>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</si>
  <si>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</si>
  <si>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</si>
  <si>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</si>
  <si>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</si>
  <si>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</si>
  <si>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</si>
  <si>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</si>
  <si>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</si>
  <si>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</si>
  <si>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</si>
  <si>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</si>
  <si>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</si>
  <si>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</si>
  <si>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</si>
  <si>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</si>
  <si>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</si>
  <si>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</si>
  <si>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</si>
  <si>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</si>
  <si>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</si>
  <si>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</si>
  <si>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</si>
  <si>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</si>
  <si>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</si>
  <si>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</si>
  <si>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</si>
  <si>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</si>
  <si>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</si>
  <si>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</si>
  <si>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</si>
  <si>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</si>
  <si>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</si>
  <si>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</si>
  <si>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</si>
  <si>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</si>
  <si>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</si>
  <si>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</si>
  <si>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</si>
  <si>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</si>
  <si>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</si>
  <si>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</si>
  <si>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</si>
  <si>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</si>
  <si>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</si>
  <si>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</si>
  <si>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</si>
  <si>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</si>
  <si>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</si>
  <si>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</si>
  <si>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</si>
  <si>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</si>
  <si>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</si>
  <si>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</si>
  <si>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</si>
  <si>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</si>
  <si>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</si>
  <si>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</si>
  <si>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</si>
  <si>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</si>
  <si>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</si>
  <si>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</si>
  <si>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</si>
  <si>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</si>
  <si>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</si>
  <si>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</si>
  <si>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</si>
  <si>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</si>
  <si>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</si>
  <si>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</si>
  <si>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</si>
  <si>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</si>
  <si>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</si>
  <si>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</si>
  <si>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</si>
  <si>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</si>
  <si>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</si>
  <si>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</si>
  <si>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</si>
  <si>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</si>
  <si>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</si>
  <si>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</si>
  <si>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</si>
  <si>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</si>
  <si>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</si>
  <si>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</si>
  <si>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</si>
  <si>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</si>
  <si>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</si>
  <si>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</si>
  <si>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</si>
  <si>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</si>
  <si>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</si>
  <si>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</si>
  <si>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</si>
  <si>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</si>
  <si>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</si>
  <si>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</si>
  <si>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</si>
  <si>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</si>
  <si>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</si>
  <si>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</si>
  <si>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</si>
  <si>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</si>
  <si>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</si>
  <si>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</si>
  <si>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</si>
  <si>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</si>
  <si>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</si>
  <si>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</si>
  <si>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</si>
  <si>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</si>
  <si>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</si>
  <si>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</si>
  <si>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</si>
  <si>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</si>
  <si>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</si>
  <si>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</si>
  <si>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</si>
  <si>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</si>
  <si>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</si>
  <si>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</si>
  <si>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</si>
  <si>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</si>
  <si>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</si>
  <si>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</si>
  <si>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</si>
  <si>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</si>
  <si>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</si>
  <si>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</si>
  <si>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</si>
  <si>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</si>
  <si>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</si>
  <si>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</si>
  <si>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</si>
  <si>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</si>
  <si>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</si>
  <si>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</si>
  <si>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</si>
  <si>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</si>
  <si>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</si>
  <si>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</si>
  <si>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</si>
  <si>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</si>
  <si>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</si>
  <si>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</si>
  <si>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</si>
  <si>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</si>
  <si>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</si>
  <si>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</si>
  <si>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</si>
  <si>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</si>
  <si>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</si>
  <si>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</si>
  <si>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</si>
  <si>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</si>
  <si>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</si>
  <si>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</si>
  <si>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</si>
  <si>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</si>
  <si>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</si>
  <si>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</si>
  <si>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</si>
  <si>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</si>
  <si>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</si>
  <si>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</si>
  <si>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</si>
  <si>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</si>
  <si>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</si>
  <si>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</si>
  <si>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</si>
  <si>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</si>
  <si>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</si>
  <si>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</si>
  <si>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</si>
  <si>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</si>
  <si>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</si>
  <si>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</si>
  <si>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</si>
  <si>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</si>
  <si>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</si>
  <si>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</si>
  <si>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</si>
  <si>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</si>
  <si>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</si>
  <si>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</si>
  <si>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</si>
  <si>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</si>
  <si>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</si>
  <si>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</si>
  <si>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</si>
  <si>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</si>
  <si>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</si>
  <si>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</si>
  <si>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</si>
  <si>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</si>
  <si>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</si>
  <si>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</si>
  <si>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</si>
  <si>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</si>
  <si>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</si>
  <si>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</si>
  <si>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</si>
  <si>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</si>
  <si>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</si>
  <si>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</si>
  <si>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</si>
  <si>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</si>
  <si>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</si>
  <si>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</si>
  <si>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</si>
  <si>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</si>
  <si>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</si>
  <si>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</si>
  <si>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</si>
  <si>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</si>
  <si>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</si>
  <si>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</si>
  <si>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</si>
  <si>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</si>
  <si>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</si>
  <si>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</si>
  <si>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</si>
  <si>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</si>
  <si>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</si>
  <si>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</si>
  <si>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</si>
  <si>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</si>
  <si>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</si>
  <si>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</si>
  <si>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</si>
  <si>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</si>
  <si>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</si>
  <si>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</si>
  <si>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</si>
  <si>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</si>
  <si>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</si>
  <si>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</si>
  <si>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</si>
  <si>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</si>
  <si>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</si>
  <si>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</si>
  <si>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</si>
  <si>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</si>
  <si>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</si>
  <si>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</si>
  <si>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</si>
  <si>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</si>
  <si>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</si>
  <si>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</si>
  <si>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</si>
  <si>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</si>
  <si>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</si>
  <si>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</si>
  <si>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</si>
  <si>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</si>
  <si>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</si>
  <si>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</si>
  <si>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</si>
  <si>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</si>
  <si>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</si>
  <si>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</si>
  <si>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</si>
  <si>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</si>
  <si>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</si>
  <si>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</si>
  <si>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</si>
  <si>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</si>
  <si>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</si>
  <si>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</si>
  <si>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</si>
  <si>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</si>
  <si>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</si>
  <si>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</si>
  <si>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</si>
  <si>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</si>
  <si>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</si>
  <si>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</si>
  <si>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</si>
  <si>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</si>
  <si>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</si>
  <si>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</si>
  <si>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</si>
  <si>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</si>
  <si>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</si>
  <si>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</si>
  <si>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</si>
  <si>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</si>
  <si>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</si>
  <si>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</si>
  <si>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</si>
  <si>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</si>
  <si>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</si>
  <si>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</si>
  <si>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</si>
  <si>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</si>
  <si>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</si>
  <si>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</si>
  <si>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</si>
  <si>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</si>
  <si>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</si>
  <si>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</si>
  <si>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</si>
  <si>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</si>
  <si>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</si>
  <si>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</si>
  <si>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</si>
  <si>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</si>
  <si>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</si>
  <si>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</si>
  <si>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</si>
  <si>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</si>
  <si>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</si>
  <si>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</si>
  <si>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</si>
  <si>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</si>
  <si>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</si>
  <si>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</si>
  <si>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</si>
  <si>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</si>
  <si>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</si>
  <si>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</si>
  <si>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</si>
  <si>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</si>
  <si>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</si>
  <si>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</si>
  <si>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</si>
  <si>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</si>
  <si>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</si>
  <si>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</si>
  <si>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</si>
  <si>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</si>
  <si>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</si>
  <si>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</si>
  <si>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</si>
  <si>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</si>
  <si>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</si>
  <si>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</si>
  <si>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</si>
  <si>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</si>
  <si>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</si>
  <si>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</si>
  <si>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</si>
  <si>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</si>
  <si>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</si>
  <si>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</si>
  <si>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</si>
  <si>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</si>
  <si>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</si>
  <si>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</si>
  <si>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</si>
  <si>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</si>
  <si>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</si>
  <si>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</si>
  <si>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</si>
  <si>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</si>
  <si>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</si>
  <si>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</si>
  <si>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</si>
  <si>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</si>
  <si>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</si>
  <si>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</si>
  <si>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</si>
  <si>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</si>
  <si>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</si>
  <si>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</si>
  <si>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</si>
  <si>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</si>
  <si>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</si>
  <si>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</si>
  <si>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</si>
  <si>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</si>
  <si>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</si>
  <si>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</si>
  <si>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</si>
  <si>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</si>
  <si>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</si>
  <si>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</si>
  <si>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</si>
  <si>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</si>
  <si>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</si>
  <si>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</si>
  <si>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</si>
  <si>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</si>
  <si>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</si>
  <si>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</si>
  <si>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</si>
  <si>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</si>
  <si>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</si>
  <si>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</si>
  <si>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</si>
  <si>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</si>
  <si>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</si>
  <si>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</si>
  <si>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</si>
  <si>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</si>
  <si>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</si>
  <si>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</si>
  <si>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</si>
  <si>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</si>
  <si>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</si>
  <si>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</si>
  <si>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</si>
  <si>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</si>
  <si>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</si>
  <si>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</si>
  <si>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</si>
  <si>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</si>
  <si>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</si>
  <si>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</si>
  <si>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</si>
  <si>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</si>
  <si>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</si>
  <si>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</si>
  <si>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</si>
  <si>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</si>
  <si>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</si>
  <si>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</si>
  <si>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</si>
  <si>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</si>
  <si>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</si>
  <si>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</si>
  <si>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</si>
  <si>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</si>
  <si>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</si>
  <si>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</si>
  <si>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</si>
  <si>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</si>
  <si>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</si>
  <si>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</si>
  <si>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</si>
  <si>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</si>
  <si>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</si>
  <si>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</si>
  <si>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</si>
  <si>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</si>
  <si>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</si>
  <si>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</si>
  <si>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</si>
  <si>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</si>
  <si>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</si>
  <si>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</si>
  <si>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</si>
  <si>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</si>
  <si>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</si>
  <si>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</si>
  <si>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</si>
  <si>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</si>
  <si>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</si>
  <si>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</si>
  <si>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</si>
  <si>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</si>
  <si>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</si>
  <si>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</si>
  <si>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</si>
  <si>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</si>
  <si>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</si>
  <si>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</si>
  <si>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</si>
  <si>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</si>
  <si>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</si>
  <si>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</si>
  <si>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</si>
  <si>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</si>
  <si>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</si>
  <si>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</si>
  <si>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</si>
  <si>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</si>
  <si>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</si>
  <si>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</si>
  <si>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</si>
  <si>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</si>
  <si>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</si>
  <si>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</si>
  <si>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</si>
  <si>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</si>
  <si>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</si>
  <si>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</si>
  <si>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</si>
  <si>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</si>
  <si>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</si>
  <si>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</si>
  <si>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</si>
  <si>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</si>
  <si>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</si>
  <si>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</si>
  <si>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</si>
  <si>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</si>
  <si>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</si>
  <si>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</si>
  <si>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</si>
  <si>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</si>
  <si>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</si>
  <si>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</si>
  <si>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</si>
  <si>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</si>
  <si>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</si>
  <si>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</si>
  <si>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</si>
  <si>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</si>
  <si>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</si>
  <si>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</si>
  <si>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</si>
  <si>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</si>
  <si>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</si>
  <si>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</si>
  <si>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</si>
  <si>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</si>
  <si>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</si>
  <si>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</si>
  <si>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</si>
  <si>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</si>
  <si>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</si>
  <si>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</si>
  <si>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</si>
  <si>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</si>
  <si>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</si>
  <si>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</si>
  <si>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</si>
  <si>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</si>
  <si>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</si>
  <si>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</si>
  <si>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</si>
  <si>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</si>
  <si>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</si>
  <si>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</si>
  <si>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</si>
  <si>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</si>
  <si>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</si>
  <si>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</si>
  <si>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</si>
  <si>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</si>
  <si>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</si>
  <si>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</si>
  <si>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</si>
  <si>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</si>
  <si>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</si>
  <si>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</si>
  <si>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</si>
  <si>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</si>
  <si>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</si>
  <si>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</si>
  <si>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</si>
  <si>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</si>
  <si>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</si>
  <si>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</si>
  <si>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</si>
  <si>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</si>
  <si>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</si>
  <si>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</si>
  <si>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</si>
  <si>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</si>
  <si>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</si>
  <si>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</si>
  <si>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</si>
  <si>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</si>
  <si>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</si>
  <si>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</si>
  <si>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</si>
  <si>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</si>
  <si>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</si>
  <si>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</si>
  <si>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</si>
  <si>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</si>
  <si>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</si>
  <si>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</si>
  <si>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</si>
  <si>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</si>
  <si>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</si>
  <si>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</si>
  <si>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</si>
  <si>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</si>
  <si>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</si>
  <si>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</si>
  <si>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</si>
  <si>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</si>
  <si>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</si>
  <si>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</si>
  <si>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</si>
  <si>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</si>
  <si>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</si>
  <si>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</si>
  <si>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</si>
  <si>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</si>
  <si>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</si>
  <si>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</si>
  <si>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</si>
  <si>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</si>
  <si>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</si>
  <si>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</si>
  <si>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</si>
  <si>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</si>
  <si>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</si>
  <si>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</si>
  <si>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</si>
  <si>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</si>
  <si>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</si>
  <si>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</si>
  <si>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</si>
  <si>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</si>
  <si>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</si>
  <si>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</si>
  <si>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</si>
  <si>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</si>
  <si>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</si>
  <si>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</si>
  <si>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</si>
  <si>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</si>
  <si>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</si>
  <si>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</si>
  <si>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</si>
  <si>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</si>
  <si>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</si>
  <si>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</si>
  <si>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</si>
  <si>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</si>
  <si>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</si>
  <si>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</si>
  <si>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</si>
  <si>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</si>
  <si>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</si>
  <si>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</si>
  <si>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</si>
  <si>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</si>
  <si>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</si>
  <si>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</si>
  <si>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</si>
  <si>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</si>
  <si>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</si>
  <si>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</si>
  <si>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</si>
  <si>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</si>
  <si>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</si>
  <si>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</si>
  <si>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</si>
  <si>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</si>
  <si>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</si>
  <si>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</si>
  <si>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</si>
  <si>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</si>
  <si>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</si>
  <si>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</si>
  <si>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</si>
  <si>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</si>
  <si>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</si>
  <si>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</si>
  <si>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</si>
  <si>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</si>
  <si>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</si>
  <si>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</si>
  <si>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</si>
  <si>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</si>
  <si>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</si>
  <si>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</si>
  <si>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</si>
  <si>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</si>
  <si>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</si>
  <si>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</si>
  <si>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</si>
  <si>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</si>
  <si>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</si>
  <si>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</si>
  <si>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</si>
  <si>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</si>
  <si>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</si>
  <si>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</si>
  <si>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</si>
  <si>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</si>
  <si>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</si>
  <si>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</si>
  <si>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</si>
  <si>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</si>
  <si>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</si>
  <si>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</si>
  <si>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</si>
  <si>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</si>
  <si>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</si>
  <si>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</si>
  <si>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</si>
  <si>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</si>
  <si>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</si>
  <si>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</si>
  <si>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</si>
  <si>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</si>
  <si>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</si>
  <si>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</si>
  <si>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</si>
  <si>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</si>
  <si>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</si>
  <si>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</si>
  <si>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</si>
  <si>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</si>
  <si>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</si>
  <si>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</si>
  <si>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</si>
  <si>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</si>
  <si>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</si>
  <si>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</si>
  <si>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</si>
  <si>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</si>
  <si>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</si>
  <si>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</si>
  <si>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</si>
  <si>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</si>
  <si>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</si>
  <si>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</si>
  <si>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</si>
  <si>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</si>
  <si>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</si>
  <si>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</si>
  <si>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</si>
  <si>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</si>
  <si>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</si>
  <si>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</si>
  <si>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</si>
  <si>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</si>
  <si>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</si>
  <si>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</si>
  <si>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</si>
  <si>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</si>
  <si>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</si>
  <si>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</si>
  <si>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</si>
  <si>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</si>
  <si>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</si>
  <si>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</si>
  <si>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</si>
  <si>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</si>
  <si>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</si>
  <si>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</si>
  <si>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</si>
  <si>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</si>
  <si>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</si>
  <si>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</si>
  <si>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</si>
  <si>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</si>
  <si>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</si>
  <si>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</si>
  <si>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</si>
  <si>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</si>
  <si>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</si>
  <si>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</si>
  <si>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</si>
  <si>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</si>
  <si>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</si>
  <si>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</si>
  <si>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</si>
  <si>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</si>
  <si>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</si>
  <si>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</si>
  <si>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</si>
  <si>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</si>
  <si>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</si>
  <si>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</si>
  <si>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</si>
  <si>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</si>
  <si>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</si>
  <si>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</si>
  <si>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</si>
  <si>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</si>
  <si>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</si>
  <si>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</si>
  <si>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</si>
  <si>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</si>
  <si>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</si>
  <si>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</si>
  <si>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</si>
  <si>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</si>
  <si>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</si>
  <si>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</si>
  <si>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</si>
  <si>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</si>
  <si>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</si>
  <si>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</si>
  <si>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</si>
  <si>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</si>
  <si>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</si>
  <si>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</si>
  <si>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</si>
  <si>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</si>
  <si>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</si>
  <si>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</si>
  <si>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</si>
  <si>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</si>
  <si>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</si>
  <si>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</si>
  <si>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</si>
  <si>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</si>
  <si>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</si>
  <si>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</si>
  <si>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</si>
  <si>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</si>
  <si>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</si>
  <si>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</si>
  <si>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</si>
  <si>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</si>
  <si>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</si>
  <si>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</si>
  <si>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</si>
  <si>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</si>
  <si>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</si>
  <si>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</si>
  <si>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</si>
  <si>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</si>
  <si>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</si>
  <si>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</si>
  <si>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</si>
  <si>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</si>
  <si>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</si>
  <si>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</si>
  <si>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</si>
  <si>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</si>
  <si>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</si>
  <si>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</si>
  <si>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</si>
  <si>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</si>
  <si>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</si>
  <si>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</si>
  <si>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</si>
  <si>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</si>
  <si>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</si>
  <si>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</si>
  <si>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</si>
  <si>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</si>
  <si>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</si>
  <si>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</si>
  <si>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</si>
  <si>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</si>
  <si>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</si>
  <si>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</si>
  <si>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</si>
  <si>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</si>
  <si>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</si>
  <si>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</si>
  <si>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</si>
  <si>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</si>
  <si>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</si>
  <si>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</si>
  <si>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</si>
  <si>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</si>
  <si>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</si>
  <si>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</si>
  <si>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</si>
  <si>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</si>
  <si>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</si>
  <si>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</si>
  <si>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</si>
  <si>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</si>
  <si>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</si>
  <si>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</si>
  <si>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</si>
  <si>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</si>
  <si>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</si>
  <si>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</si>
  <si>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</si>
  <si>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</si>
  <si>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</si>
  <si>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</si>
  <si>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</si>
  <si>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</si>
  <si>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</si>
  <si>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</si>
  <si>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</si>
  <si>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</si>
  <si>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</si>
  <si>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</si>
  <si>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</si>
  <si>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</si>
  <si>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</si>
  <si>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</si>
  <si>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</si>
  <si>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</si>
  <si>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</si>
  <si>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</si>
  <si>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</si>
  <si>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</si>
  <si>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</si>
  <si>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</si>
  <si>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</si>
  <si>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</si>
  <si>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</si>
  <si>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</si>
  <si>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</si>
  <si>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</si>
  <si>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</si>
  <si>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</si>
  <si>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</si>
  <si>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</si>
  <si>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</si>
  <si>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</si>
  <si>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</si>
  <si>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</si>
  <si>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</si>
  <si>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</si>
  <si>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</si>
  <si>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</si>
  <si>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</si>
  <si>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</si>
  <si>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</si>
  <si>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</si>
  <si>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</si>
  <si>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</si>
  <si>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</si>
  <si>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</si>
  <si>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</si>
  <si>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</si>
  <si>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</si>
  <si>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</si>
  <si>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</si>
  <si>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</si>
  <si>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</si>
  <si>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</si>
  <si>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</si>
  <si>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</si>
  <si>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</si>
  <si>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</si>
  <si>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</si>
  <si>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</si>
  <si>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</si>
  <si>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</si>
  <si>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</si>
  <si>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</si>
  <si>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</si>
  <si>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</si>
  <si>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</si>
  <si>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</si>
  <si>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</si>
  <si>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</si>
  <si>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</si>
  <si>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</si>
  <si>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</si>
  <si>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</si>
  <si>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</si>
  <si>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</si>
  <si>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</si>
  <si>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</si>
  <si>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</si>
  <si>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</si>
  <si>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</si>
  <si>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</si>
  <si>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</si>
  <si>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</si>
  <si>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</si>
  <si>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</si>
  <si>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</si>
  <si>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</si>
  <si>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</si>
  <si>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</si>
  <si>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</si>
  <si>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</si>
  <si>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</si>
  <si>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</si>
  <si>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</si>
  <si>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</si>
  <si>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</si>
  <si>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</si>
  <si>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</si>
  <si>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</si>
  <si>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</si>
  <si>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</si>
  <si>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</si>
  <si>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</si>
  <si>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</si>
  <si>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</si>
  <si>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</si>
  <si>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</si>
  <si>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</si>
  <si>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</si>
  <si>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</si>
  <si>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</si>
  <si>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</si>
  <si>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</si>
  <si>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</si>
  <si>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</si>
  <si>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</si>
  <si>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</si>
  <si>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</si>
  <si>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</si>
  <si>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</si>
  <si>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</si>
  <si>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</si>
  <si>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</si>
  <si>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</si>
  <si>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</si>
  <si>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</si>
  <si>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</si>
  <si>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</si>
  <si>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</si>
  <si>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</si>
  <si>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</si>
  <si>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</si>
  <si>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</si>
  <si>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</si>
  <si>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</si>
  <si>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</si>
  <si>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</si>
  <si>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</si>
  <si>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</si>
  <si>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</si>
  <si>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</si>
  <si>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</si>
  <si>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</si>
  <si>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</si>
  <si>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</si>
  <si>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</si>
  <si>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</si>
  <si>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</si>
  <si>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</si>
  <si>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</si>
  <si>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</si>
  <si>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</si>
  <si>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</si>
  <si>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</si>
  <si>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</si>
  <si>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</si>
  <si>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</si>
  <si>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</si>
  <si>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</si>
  <si>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</si>
  <si>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</si>
  <si>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</si>
  <si>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</si>
  <si>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</si>
  <si>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</si>
  <si>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</si>
  <si>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</si>
  <si>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</si>
  <si>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</si>
  <si>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</si>
  <si>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</si>
  <si>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</si>
  <si>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</si>
  <si>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</si>
  <si>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</si>
  <si>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</si>
  <si>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</si>
  <si>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</si>
  <si>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</si>
  <si>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</si>
  <si>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</si>
  <si>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</si>
  <si>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</si>
  <si>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</si>
  <si>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</si>
  <si>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</si>
  <si>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</si>
  <si>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</si>
  <si>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</si>
  <si>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</si>
  <si>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</si>
  <si>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</si>
  <si>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</si>
  <si>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</si>
  <si>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</si>
  <si>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</si>
  <si>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</si>
  <si>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</si>
  <si>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</si>
  <si>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</si>
  <si>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</si>
  <si>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</si>
  <si>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</si>
  <si>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</si>
  <si>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</si>
  <si>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</si>
  <si>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</si>
  <si>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</si>
  <si>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</si>
  <si>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</si>
  <si>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</si>
  <si>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</si>
  <si>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</si>
  <si>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</si>
  <si>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</si>
  <si>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</si>
  <si>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</si>
  <si>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</si>
  <si>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</si>
  <si>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</si>
  <si>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</si>
  <si>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</si>
  <si>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</si>
  <si>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</si>
  <si>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</si>
  <si>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</si>
  <si>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</si>
  <si>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</si>
  <si>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</si>
  <si>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</si>
  <si>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</si>
  <si>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</si>
  <si>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</si>
  <si>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</si>
  <si>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</si>
  <si>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</si>
  <si>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</si>
  <si>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</si>
  <si>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</si>
  <si>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</si>
  <si>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</si>
  <si>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</si>
  <si>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</si>
  <si>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</si>
  <si>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</si>
  <si>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</si>
  <si>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</si>
  <si>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</si>
  <si>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</si>
  <si>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</si>
  <si>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</si>
  <si>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</si>
  <si>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</si>
  <si>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</si>
  <si>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</si>
  <si>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</si>
  <si>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</si>
  <si>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</si>
  <si>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</si>
  <si>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</si>
  <si>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</si>
  <si>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</si>
  <si>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</si>
  <si>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</si>
  <si>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</si>
  <si>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</si>
  <si>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</si>
  <si>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</si>
  <si>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</si>
  <si>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</si>
  <si>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</si>
  <si>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</si>
  <si>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</si>
  <si>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</si>
  <si>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</si>
  <si>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</si>
  <si>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</si>
  <si>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</si>
  <si>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</si>
  <si>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</si>
  <si>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</si>
  <si>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</si>
  <si>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</si>
  <si>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</si>
  <si>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</si>
  <si>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</si>
  <si>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</si>
  <si>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</si>
  <si>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</si>
  <si>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</si>
  <si>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</si>
  <si>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</si>
  <si>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</si>
  <si>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</si>
  <si>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</si>
  <si>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</si>
  <si>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</si>
  <si>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</si>
  <si>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</si>
  <si>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</si>
  <si>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</si>
  <si>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</si>
  <si>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</si>
  <si>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</si>
  <si>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</si>
  <si>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</si>
  <si>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</si>
  <si>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</si>
  <si>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</si>
  <si>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</si>
  <si>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</si>
  <si>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</si>
  <si>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</si>
  <si>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</si>
  <si>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</si>
  <si>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</si>
  <si>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</si>
  <si>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</si>
  <si>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</si>
  <si>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</si>
  <si>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</si>
  <si>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</si>
  <si>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</si>
  <si>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</si>
  <si>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</si>
  <si>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</si>
  <si>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</si>
  <si>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</si>
  <si>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</si>
  <si>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</si>
  <si>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</si>
  <si>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</si>
  <si>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</si>
  <si>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</si>
  <si>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</si>
  <si>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</si>
  <si>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</si>
  <si>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</si>
  <si>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</si>
  <si>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</si>
  <si>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</si>
  <si>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</si>
  <si>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</si>
  <si>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</si>
  <si>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</si>
  <si>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</si>
  <si>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</si>
  <si>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</si>
  <si>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</si>
  <si>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</si>
  <si>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</si>
  <si>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</si>
  <si>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</si>
  <si>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</si>
  <si>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</si>
  <si>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</si>
  <si>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</si>
  <si>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</si>
  <si>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</si>
  <si>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</si>
  <si>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</si>
  <si>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</si>
  <si>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</si>
  <si>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</si>
  <si>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</si>
  <si>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</si>
  <si>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</si>
  <si>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</si>
  <si>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</si>
  <si>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</si>
  <si>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</si>
  <si>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</si>
  <si>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</si>
  <si>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</si>
  <si>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</si>
  <si>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</si>
  <si>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</si>
  <si>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</si>
  <si>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</si>
  <si>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</si>
  <si>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</si>
  <si>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</si>
  <si>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</si>
  <si>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</si>
  <si>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</si>
  <si>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</si>
  <si>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</si>
  <si>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</si>
  <si>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</si>
  <si>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</si>
  <si>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</si>
  <si>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</si>
  <si>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</si>
  <si>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</si>
  <si>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</si>
  <si>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</si>
  <si>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</si>
  <si>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</si>
  <si>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</si>
  <si>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</si>
  <si>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</si>
  <si>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</si>
  <si>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</si>
  <si>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</si>
  <si>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</si>
  <si>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</si>
  <si>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</si>
  <si>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</si>
  <si>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</si>
  <si>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</si>
  <si>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</si>
  <si>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</si>
  <si>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</si>
  <si>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</si>
  <si>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</si>
  <si>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</si>
  <si>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</si>
  <si>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</si>
  <si>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</si>
  <si>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</si>
  <si>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</si>
  <si>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</si>
  <si>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</si>
  <si>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</si>
  <si>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</si>
  <si>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</si>
  <si>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</si>
  <si>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</si>
  <si>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</si>
  <si>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</si>
  <si>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</si>
  <si>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</si>
  <si>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</si>
  <si>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</si>
  <si>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</si>
  <si>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</si>
  <si>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</si>
  <si>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</si>
  <si>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</si>
  <si>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</si>
  <si>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</si>
  <si>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</si>
  <si>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</si>
  <si>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</si>
  <si>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</si>
  <si>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</si>
  <si>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</si>
  <si>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</si>
  <si>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</si>
  <si>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</si>
  <si>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</si>
  <si>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</si>
  <si>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</si>
  <si>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</si>
  <si>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</si>
  <si>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</si>
  <si>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</si>
  <si>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</si>
  <si>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</si>
  <si>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</si>
  <si>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</si>
  <si>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</si>
  <si>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</si>
  <si>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</si>
  <si>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</si>
  <si>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</si>
  <si>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</si>
  <si>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</si>
  <si>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</si>
  <si>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</si>
  <si>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</si>
  <si>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</si>
  <si>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</si>
  <si>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</si>
  <si>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</si>
  <si>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</si>
  <si>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</si>
  <si>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</si>
  <si>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</si>
  <si>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</si>
  <si>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</si>
  <si>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</si>
  <si>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</si>
  <si>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</si>
  <si>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</si>
  <si>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</si>
  <si>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</si>
  <si>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</si>
  <si>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</si>
  <si>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</si>
  <si>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</si>
  <si>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</si>
  <si>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</si>
  <si>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</si>
  <si>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</si>
  <si>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</si>
  <si>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</si>
  <si>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</si>
  <si>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</si>
  <si>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</si>
  <si>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</si>
  <si>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</si>
  <si>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</si>
  <si>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</si>
  <si>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</si>
  <si>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</si>
  <si>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</si>
  <si>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</si>
  <si>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</si>
  <si>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</si>
  <si>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</si>
  <si>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</si>
  <si>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</si>
  <si>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</si>
  <si>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</si>
  <si>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</si>
  <si>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</si>
  <si>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</si>
  <si>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</si>
  <si>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</si>
  <si>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</si>
  <si>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</si>
  <si>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</si>
  <si>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</si>
  <si>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</si>
  <si>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</si>
  <si>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</si>
  <si>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</si>
  <si>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</si>
  <si>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</si>
  <si>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</si>
  <si>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</si>
  <si>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</si>
  <si>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</si>
  <si>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</si>
  <si>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</si>
  <si>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</si>
  <si>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</si>
  <si>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</si>
  <si>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</si>
  <si>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</si>
  <si>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</si>
  <si>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</si>
  <si>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</si>
  <si>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</si>
  <si>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</si>
  <si>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</si>
  <si>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</si>
  <si>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</si>
  <si>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</si>
  <si>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</si>
  <si>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</si>
  <si>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</si>
  <si>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</si>
  <si>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</si>
  <si>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</si>
  <si>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</si>
  <si>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</si>
  <si>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</si>
  <si>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</si>
  <si>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</si>
  <si>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</si>
  <si>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</si>
  <si>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</si>
  <si>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</si>
  <si>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</si>
  <si>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</si>
  <si>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</si>
  <si>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</si>
  <si>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</si>
  <si>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</si>
  <si>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</si>
  <si>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</si>
  <si>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</si>
  <si>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</si>
  <si>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</si>
  <si>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</si>
  <si>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</si>
  <si>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</si>
  <si>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</si>
  <si>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</si>
  <si>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</si>
  <si>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</si>
  <si>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</si>
  <si>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</si>
  <si>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</si>
  <si>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</si>
  <si>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</si>
  <si>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</si>
  <si>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</si>
  <si>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</si>
  <si>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</si>
  <si>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</si>
  <si>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</si>
  <si>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</si>
  <si>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</si>
  <si>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</si>
  <si>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</si>
  <si>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</si>
  <si>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</si>
  <si>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</si>
  <si>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</si>
  <si>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</si>
  <si>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</si>
  <si>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</si>
  <si>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</si>
  <si>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</si>
  <si>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</si>
  <si>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</si>
  <si>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</si>
  <si>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</si>
  <si>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</si>
  <si>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</si>
  <si>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</si>
  <si>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</si>
  <si>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</si>
  <si>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</si>
  <si>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</si>
  <si>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</si>
  <si>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</si>
  <si>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</si>
  <si>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</si>
  <si>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</si>
  <si>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</si>
  <si>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</si>
  <si>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</si>
  <si>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</si>
  <si>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</si>
  <si>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</si>
  <si>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</si>
  <si>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</si>
  <si>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</si>
  <si>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</si>
  <si>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</si>
  <si>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</si>
  <si>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</si>
  <si>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</si>
  <si>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</si>
  <si>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</si>
  <si>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</si>
  <si>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</si>
  <si>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</si>
  <si>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</si>
  <si>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</si>
  <si>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</si>
  <si>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</si>
  <si>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</si>
  <si>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</si>
  <si>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</si>
  <si>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</si>
  <si>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</si>
  <si>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</si>
  <si>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</si>
  <si>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</si>
  <si>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</si>
  <si>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</si>
  <si>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</si>
  <si>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</si>
  <si>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</si>
  <si>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</si>
  <si>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</si>
  <si>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</si>
  <si>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</si>
  <si>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</si>
  <si>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</si>
  <si>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</si>
  <si>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</si>
  <si>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</si>
  <si>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</si>
  <si>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</si>
  <si>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</si>
  <si>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</si>
  <si>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</si>
  <si>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</si>
  <si>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</si>
  <si>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</si>
  <si>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</si>
  <si>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</si>
  <si>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</si>
  <si>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</si>
  <si>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</si>
  <si>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</si>
  <si>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</si>
  <si>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</si>
  <si>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</si>
  <si>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</si>
  <si>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</si>
  <si>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</si>
  <si>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</si>
  <si>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</si>
  <si>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</si>
  <si>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</si>
  <si>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</si>
  <si>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</si>
  <si>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</si>
  <si>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</si>
  <si>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</si>
  <si>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</si>
  <si>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</si>
  <si>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</si>
  <si>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</si>
  <si>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</si>
  <si>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</si>
  <si>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</si>
  <si>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</si>
  <si>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</si>
  <si>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</si>
  <si>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</si>
  <si>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</si>
  <si>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</si>
  <si>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</si>
  <si>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</si>
  <si>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</si>
  <si>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</si>
  <si>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</si>
  <si>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</si>
  <si>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</si>
  <si>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</si>
  <si>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</si>
  <si>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</si>
  <si>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</si>
  <si>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</si>
  <si>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</si>
  <si>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</si>
  <si>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</si>
  <si>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</si>
  <si>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</si>
  <si>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</si>
  <si>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</si>
  <si>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</si>
  <si>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</si>
  <si>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</si>
  <si>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</si>
  <si>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</si>
  <si>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</si>
  <si>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</si>
  <si>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</si>
  <si>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</si>
  <si>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</si>
  <si>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</si>
  <si>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</si>
  <si>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</si>
  <si>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</si>
  <si>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</si>
  <si>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</si>
  <si>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</si>
  <si>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</si>
  <si>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</si>
  <si>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</si>
  <si>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</si>
  <si>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</si>
  <si>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</si>
  <si>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</si>
  <si>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</si>
  <si>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</si>
  <si>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</si>
  <si>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</si>
  <si>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</si>
  <si>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</si>
  <si>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</si>
  <si>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</si>
  <si>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</si>
  <si>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</si>
  <si>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</si>
  <si>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</si>
  <si>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</si>
  <si>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</si>
  <si>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</si>
  <si>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</si>
  <si>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</si>
  <si>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</si>
  <si>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</si>
  <si>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</si>
  <si>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</si>
  <si>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</si>
  <si>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</si>
  <si>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</si>
  <si>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</si>
  <si>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</si>
  <si>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</si>
  <si>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</si>
  <si>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</si>
  <si>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</si>
  <si>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</si>
  <si>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</si>
  <si>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</si>
  <si>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</si>
  <si>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</si>
  <si>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</si>
  <si>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</si>
  <si>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</si>
  <si>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</si>
  <si>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</si>
  <si>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</si>
  <si>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</si>
  <si>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</si>
  <si>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</si>
  <si>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</si>
  <si>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</si>
  <si>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</si>
  <si>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</si>
  <si>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</si>
  <si>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</si>
  <si>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</si>
  <si>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</si>
  <si>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</si>
  <si>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</si>
  <si>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</si>
  <si>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</si>
  <si>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</si>
  <si>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</si>
  <si>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</si>
  <si>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</si>
  <si>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</si>
  <si>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</si>
  <si>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</si>
  <si>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</si>
  <si>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</si>
  <si>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</si>
  <si>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</si>
  <si>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</si>
  <si>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</si>
  <si>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</si>
  <si>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</si>
  <si>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</si>
  <si>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</si>
  <si>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</si>
  <si>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</si>
  <si>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</si>
  <si>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</si>
  <si>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</si>
  <si>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</si>
  <si>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</si>
  <si>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</si>
  <si>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</si>
  <si>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</si>
  <si>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</si>
  <si>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</si>
  <si>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</si>
  <si>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</si>
  <si>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</si>
  <si>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</si>
  <si>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</si>
  <si>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</si>
  <si>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</si>
  <si>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</si>
  <si>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</si>
  <si>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</si>
  <si>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</si>
  <si>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</si>
  <si>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</si>
  <si>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</si>
  <si>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</si>
  <si>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</si>
  <si>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</si>
  <si>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</si>
  <si>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</si>
  <si>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</si>
  <si>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</si>
  <si>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</si>
  <si>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</si>
  <si>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</si>
  <si>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</si>
  <si>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</si>
  <si>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</si>
  <si>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</si>
  <si>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</si>
  <si>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</si>
  <si>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</si>
  <si>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</si>
  <si>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</si>
  <si>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</si>
  <si>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</si>
  <si>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</si>
  <si>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</si>
  <si>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</si>
  <si>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</si>
  <si>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</si>
  <si>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</si>
  <si>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</si>
  <si>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</si>
  <si>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</si>
  <si>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</si>
  <si>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</si>
  <si>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</si>
  <si>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</si>
  <si>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</si>
  <si>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</si>
  <si>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</si>
  <si>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</si>
  <si>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</si>
  <si>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</si>
  <si>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</si>
  <si>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</si>
  <si>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</si>
  <si>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</si>
  <si>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</si>
  <si>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</si>
  <si>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</si>
  <si>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</si>
  <si>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</si>
  <si>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</si>
  <si>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</si>
  <si>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</si>
  <si>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</si>
  <si>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</si>
  <si>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</si>
  <si>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</si>
  <si>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</si>
  <si>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</si>
  <si>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</si>
  <si>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</si>
  <si>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</si>
  <si>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</si>
  <si>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</si>
  <si>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</si>
  <si>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</si>
  <si>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</si>
  <si>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</si>
  <si>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</si>
  <si>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</si>
  <si>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</si>
  <si>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</si>
  <si>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</si>
  <si>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</si>
  <si>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</si>
  <si>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</si>
  <si>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</si>
  <si>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</si>
  <si>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</si>
  <si>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</si>
  <si>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</si>
  <si>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</si>
  <si>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</si>
  <si>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</si>
  <si>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</si>
  <si>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</si>
  <si>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</si>
  <si>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</si>
  <si>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</si>
  <si>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</si>
  <si>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</si>
  <si>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</si>
  <si>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</si>
  <si>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</si>
  <si>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</si>
  <si>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</si>
  <si>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</si>
  <si>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</si>
  <si>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</si>
  <si>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</si>
  <si>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</si>
  <si>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</si>
  <si>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</si>
  <si>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</si>
  <si>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</si>
  <si>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</si>
  <si>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</si>
  <si>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</si>
  <si>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</si>
  <si>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</si>
  <si>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</si>
  <si>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</si>
  <si>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</si>
  <si>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</si>
  <si>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</si>
  <si>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</si>
  <si>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</si>
  <si>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</si>
  <si>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</si>
  <si>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</si>
  <si>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</si>
  <si>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</si>
  <si>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</si>
  <si>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</si>
  <si>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</si>
  <si>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</si>
  <si>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</si>
  <si>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</si>
  <si>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</si>
  <si>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</si>
  <si>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</si>
  <si>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</si>
  <si>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</si>
  <si>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</si>
  <si>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</si>
  <si>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</si>
  <si>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</si>
  <si>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</si>
  <si>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</si>
  <si>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</si>
  <si>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</si>
  <si>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</si>
  <si>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</si>
  <si>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</si>
  <si>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</si>
  <si>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</si>
  <si>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</si>
  <si>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</si>
  <si>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</si>
  <si>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</si>
  <si>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</si>
  <si>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</si>
  <si>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</si>
  <si>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</si>
  <si>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</si>
  <si>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</si>
  <si>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</si>
  <si>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</si>
  <si>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</si>
  <si>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</si>
  <si>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</si>
  <si>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</si>
  <si>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</si>
  <si>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</si>
  <si>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</si>
  <si>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</si>
  <si>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</si>
  <si>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</si>
  <si>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</si>
  <si>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</si>
  <si>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</si>
  <si>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</si>
  <si>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</si>
  <si>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</si>
  <si>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</si>
  <si>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</si>
  <si>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</si>
  <si>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</si>
  <si>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</si>
  <si>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</si>
  <si>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</si>
  <si>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</si>
  <si>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</si>
  <si>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</si>
  <si>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</si>
  <si>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</si>
  <si>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</si>
  <si>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</si>
  <si>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</si>
  <si>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</si>
  <si>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</si>
  <si>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</si>
  <si>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</si>
  <si>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</si>
  <si>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</si>
  <si>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</si>
  <si>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</si>
  <si>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</si>
  <si>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</si>
  <si>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</si>
  <si>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</si>
  <si>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</si>
  <si>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</si>
  <si>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</si>
  <si>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</si>
  <si>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</si>
  <si>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</si>
  <si>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</si>
  <si>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</si>
  <si>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</si>
  <si>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</si>
  <si>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</si>
  <si>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</si>
  <si>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</si>
  <si>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</si>
  <si>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</si>
  <si>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</si>
  <si>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</si>
  <si>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</si>
  <si>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</si>
  <si>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</si>
  <si>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</si>
  <si>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</si>
  <si>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</si>
  <si>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</si>
  <si>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</si>
  <si>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</si>
  <si>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</si>
  <si>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</si>
  <si>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</si>
  <si>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</si>
  <si>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</si>
  <si>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</si>
  <si>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</si>
  <si>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</si>
  <si>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</si>
  <si>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</si>
  <si>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</si>
  <si>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</si>
  <si>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</si>
  <si>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</si>
  <si>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</si>
  <si>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</si>
  <si>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</si>
  <si>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</si>
  <si>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</si>
  <si>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</si>
  <si>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</si>
  <si>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</si>
  <si>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</si>
  <si>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</si>
  <si>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</si>
  <si>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</si>
  <si>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</si>
  <si>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</si>
  <si>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</si>
  <si>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</si>
  <si>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</si>
  <si>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</si>
  <si>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</si>
  <si>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</si>
  <si>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</si>
  <si>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</si>
  <si>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</si>
  <si>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</si>
  <si>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</si>
  <si>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</si>
  <si>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</si>
  <si>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</si>
  <si>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</si>
  <si>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</si>
  <si>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</si>
  <si>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</si>
  <si>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</si>
  <si>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</si>
  <si>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</si>
  <si>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</si>
  <si>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</si>
  <si>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</si>
  <si>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</si>
  <si>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</si>
  <si>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</si>
  <si>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</si>
  <si>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</si>
  <si>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</si>
  <si>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</si>
  <si>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</si>
  <si>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</si>
  <si>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</si>
  <si>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</si>
  <si>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</si>
  <si>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</si>
  <si>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</si>
  <si>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</si>
  <si>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</si>
  <si>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</si>
  <si>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</si>
  <si>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</si>
  <si>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</si>
  <si>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</si>
  <si>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</si>
  <si>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</si>
  <si>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</si>
  <si>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</si>
  <si>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</si>
  <si>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</si>
  <si>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</si>
  <si>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</si>
  <si>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</si>
  <si>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</si>
  <si>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</si>
  <si>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</si>
  <si>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</si>
  <si>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</si>
  <si>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</si>
  <si>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</si>
  <si>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</si>
  <si>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</si>
  <si>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</si>
  <si>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</si>
  <si>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</si>
  <si>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</si>
  <si>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</si>
  <si>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</si>
  <si>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</si>
  <si>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</si>
  <si>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</si>
  <si>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</si>
  <si>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</si>
  <si>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</si>
  <si>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</si>
  <si>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</si>
  <si>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</si>
  <si>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</si>
  <si>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</si>
  <si>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</si>
  <si>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</si>
  <si>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</si>
  <si>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</si>
  <si>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</si>
  <si>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</si>
  <si>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</si>
  <si>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</si>
  <si>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</si>
  <si>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</si>
  <si>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</si>
  <si>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</si>
  <si>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</si>
  <si>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</si>
  <si>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</si>
  <si>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</si>
  <si>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</si>
  <si>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</si>
  <si>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</si>
  <si>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</si>
  <si>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</si>
  <si>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</si>
  <si>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</si>
  <si>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</si>
  <si>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</si>
  <si>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</si>
  <si>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</si>
  <si>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</si>
  <si>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</si>
  <si>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</si>
  <si>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</si>
  <si>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</si>
  <si>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</si>
  <si>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</si>
  <si>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</si>
  <si>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</si>
  <si>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</si>
  <si>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</si>
  <si>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</si>
  <si>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</si>
  <si>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</si>
  <si>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</si>
  <si>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</si>
  <si>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</si>
  <si>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</si>
  <si>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</si>
  <si>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</si>
  <si>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</si>
  <si>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</si>
  <si>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</si>
  <si>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</si>
  <si>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</si>
  <si>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</si>
  <si>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</si>
  <si>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</si>
  <si>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</si>
  <si>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</si>
  <si>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</si>
  <si>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</si>
  <si>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</si>
  <si>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</si>
  <si>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</si>
  <si>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</si>
  <si>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</si>
  <si>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</si>
  <si>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</si>
  <si>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</si>
  <si>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</si>
  <si>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</si>
  <si>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</si>
  <si>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</si>
  <si>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</si>
  <si>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</si>
  <si>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</si>
  <si>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</si>
  <si>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</si>
  <si>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</si>
  <si>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</si>
  <si>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</si>
  <si>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</si>
  <si>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</si>
  <si>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</si>
  <si>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</si>
  <si>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</si>
  <si>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</si>
  <si>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</si>
  <si>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</si>
  <si>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</si>
  <si>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</si>
  <si>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</si>
  <si>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</si>
  <si>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</si>
  <si>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</si>
  <si>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</si>
  <si>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</si>
  <si>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</si>
  <si>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</si>
  <si>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</si>
  <si>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</si>
  <si>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</si>
  <si>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</si>
  <si>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</si>
  <si>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</si>
  <si>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</si>
  <si>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</si>
  <si>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</si>
  <si>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</si>
  <si>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</si>
  <si>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</si>
  <si>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</si>
  <si>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</si>
  <si>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</si>
  <si>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</si>
  <si>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</si>
  <si>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</si>
  <si>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</si>
  <si>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</si>
  <si>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</si>
  <si>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</si>
  <si>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</si>
  <si>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</si>
  <si>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</si>
  <si>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</si>
  <si>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</si>
  <si>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</si>
  <si>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</si>
  <si>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</si>
  <si>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</si>
  <si>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</si>
  <si>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</si>
  <si>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</si>
  <si>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</si>
  <si>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</si>
  <si>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</si>
  <si>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</si>
  <si>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</si>
  <si>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</si>
  <si>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</si>
  <si>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</si>
  <si>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</si>
  <si>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</si>
  <si>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</si>
  <si>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</si>
  <si>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</si>
  <si>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</si>
  <si>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</si>
  <si>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</si>
  <si>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</si>
  <si>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</si>
  <si>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</si>
  <si>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</si>
  <si>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</si>
  <si>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</si>
  <si>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</si>
  <si>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</si>
  <si>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</si>
  <si>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</si>
  <si>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</si>
  <si>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</si>
  <si>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</si>
  <si>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</si>
  <si>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</si>
  <si>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</si>
  <si>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</si>
  <si>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</si>
  <si>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</si>
  <si>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</si>
  <si>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</si>
  <si>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</si>
  <si>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</si>
  <si>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</si>
  <si>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</si>
  <si>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</si>
  <si>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</si>
  <si>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</si>
  <si>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</si>
  <si>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</si>
  <si>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</si>
  <si>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</si>
  <si>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</si>
  <si>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</si>
  <si>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</si>
  <si>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</si>
  <si>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</si>
  <si>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</si>
  <si>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</si>
  <si>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</si>
  <si>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</si>
  <si>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</si>
  <si>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</si>
  <si>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</si>
  <si>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</si>
  <si>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</si>
  <si>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</si>
  <si>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</si>
  <si>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</si>
  <si>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</si>
  <si>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</si>
  <si>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</si>
  <si>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</si>
  <si>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</si>
  <si>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</si>
  <si>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</si>
  <si>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</si>
  <si>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</si>
  <si>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</si>
  <si>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</si>
  <si>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</si>
  <si>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</si>
  <si>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</si>
  <si>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</si>
  <si>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</si>
  <si>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</si>
  <si>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</si>
  <si>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</si>
  <si>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</si>
  <si>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</si>
  <si>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</si>
  <si>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</si>
  <si>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</si>
  <si>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</si>
  <si>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</si>
  <si>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</si>
  <si>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</si>
  <si>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</si>
  <si>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</si>
  <si>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</si>
  <si>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</si>
  <si>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</si>
  <si>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</si>
  <si>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</si>
  <si>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</si>
  <si>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</si>
  <si>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</si>
  <si>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</si>
  <si>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</si>
  <si>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</si>
  <si>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</si>
  <si>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</si>
  <si>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</si>
  <si>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</si>
  <si>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</si>
  <si>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</si>
  <si>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</si>
  <si>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</si>
  <si>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</si>
  <si>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</si>
  <si>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</si>
  <si>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</si>
  <si>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</si>
  <si>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</si>
  <si>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</si>
  <si>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</si>
  <si>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</si>
  <si>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</si>
  <si>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</si>
  <si>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</si>
  <si>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</si>
  <si>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</si>
  <si>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</si>
  <si>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</si>
  <si>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</si>
  <si>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</si>
  <si>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</si>
  <si>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</si>
  <si>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</si>
  <si>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</si>
  <si>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</si>
  <si>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</si>
  <si>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</si>
  <si>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</si>
  <si>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</si>
  <si>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</si>
  <si>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</si>
  <si>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</si>
  <si>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</si>
  <si>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</si>
  <si>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</si>
  <si>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</si>
  <si>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</si>
  <si>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</si>
  <si>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</si>
  <si>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</si>
  <si>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</si>
  <si>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</si>
  <si>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</si>
  <si>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</si>
  <si>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</si>
  <si>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</si>
  <si>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</si>
  <si>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</si>
  <si>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</si>
  <si>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</si>
  <si>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</si>
  <si>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</si>
  <si>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</si>
  <si>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</si>
  <si>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</si>
  <si>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</si>
  <si>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</si>
  <si>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</si>
  <si>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</si>
  <si>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</si>
  <si>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</si>
  <si>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</si>
  <si>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</si>
  <si>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</si>
  <si>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</si>
  <si>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</si>
  <si>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</si>
  <si>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</si>
  <si>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</si>
  <si>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</si>
  <si>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</si>
  <si>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</si>
  <si>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</si>
  <si>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</si>
  <si>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</si>
  <si>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</si>
  <si>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</si>
  <si>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</si>
  <si>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</si>
  <si>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</si>
  <si>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</si>
  <si>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</si>
  <si>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</si>
  <si>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</si>
  <si>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</si>
  <si>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</si>
  <si>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</si>
  <si>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</si>
  <si>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</si>
  <si>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</si>
  <si>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</si>
  <si>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</si>
  <si>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</si>
  <si>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</si>
  <si>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</si>
  <si>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</si>
  <si>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</si>
  <si>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</si>
  <si>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</si>
  <si>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</si>
  <si>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</si>
  <si>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</si>
  <si>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</si>
  <si>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</si>
  <si>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</si>
  <si>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</si>
  <si>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</si>
  <si>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</si>
  <si>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</si>
  <si>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</si>
  <si>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</si>
  <si>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</si>
  <si>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</si>
  <si>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</si>
  <si>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</si>
  <si>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</si>
  <si>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</si>
  <si>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</si>
  <si>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</si>
  <si>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</si>
  <si>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</si>
  <si>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</si>
  <si>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</si>
  <si>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</si>
  <si>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</si>
  <si>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</si>
  <si>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</si>
  <si>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</si>
  <si>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</si>
  <si>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</si>
  <si>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</si>
  <si>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</si>
  <si>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</si>
  <si>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</si>
  <si>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</si>
  <si>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</si>
  <si>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</si>
  <si>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</si>
  <si>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</si>
  <si>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</si>
  <si>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</si>
  <si>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</si>
  <si>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</si>
  <si>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</si>
  <si>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</si>
  <si>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</si>
  <si>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</si>
  <si>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</si>
  <si>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</si>
  <si>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</si>
  <si>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</si>
  <si>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</si>
  <si>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</si>
  <si>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</si>
  <si>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</si>
  <si>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</si>
  <si>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</si>
  <si>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</si>
  <si>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</si>
  <si>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</si>
  <si>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</si>
  <si>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</si>
  <si>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</si>
  <si>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</si>
  <si>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</si>
  <si>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</si>
  <si>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</si>
  <si>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</si>
  <si>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</si>
  <si>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</si>
  <si>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</si>
  <si>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</si>
  <si>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</si>
  <si>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</si>
  <si>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</si>
  <si>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</si>
  <si>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</si>
  <si>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</si>
  <si>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</si>
  <si>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</si>
  <si>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</si>
  <si>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</si>
  <si>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</si>
  <si>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</si>
  <si>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</si>
  <si>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</si>
  <si>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</si>
  <si>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</si>
  <si>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</si>
  <si>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</si>
  <si>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</si>
  <si>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</si>
  <si>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</si>
  <si>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</si>
  <si>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</si>
  <si>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</si>
  <si>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</si>
  <si>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</si>
  <si>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</si>
  <si>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</si>
  <si>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</si>
  <si>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</si>
  <si>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</si>
  <si>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</si>
  <si>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</si>
  <si>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</si>
  <si>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</si>
  <si>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</si>
  <si>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</si>
  <si>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</si>
  <si>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</si>
  <si>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</si>
  <si>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</si>
  <si>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</si>
  <si>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</si>
  <si>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</si>
  <si>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</si>
  <si>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</si>
  <si>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</si>
  <si>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</si>
  <si>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</si>
  <si>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</si>
  <si>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</si>
  <si>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</si>
  <si>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</si>
  <si>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</si>
  <si>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</si>
  <si>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</si>
  <si>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</si>
  <si>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</si>
  <si>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</si>
  <si>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</si>
  <si>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</si>
  <si>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</si>
  <si>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</si>
  <si>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</si>
  <si>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</si>
  <si>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</si>
  <si>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</si>
  <si>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</si>
  <si>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</si>
  <si>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</si>
  <si>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</si>
  <si>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</si>
  <si>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</si>
  <si>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</si>
  <si>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</si>
  <si>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</si>
  <si>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</si>
  <si>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</si>
  <si>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</si>
  <si>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</si>
  <si>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</si>
  <si>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</si>
  <si>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</si>
  <si>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</si>
  <si>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</si>
  <si>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</si>
  <si>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</si>
  <si>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</si>
  <si>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</si>
  <si>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</si>
  <si>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</si>
  <si>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</si>
  <si>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</si>
  <si>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</si>
  <si>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</si>
  <si>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</si>
  <si>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</si>
  <si>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</si>
  <si>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</si>
  <si>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</si>
  <si>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</si>
  <si>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</si>
  <si>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</si>
  <si>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</si>
  <si>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</si>
  <si>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</si>
  <si>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</si>
  <si>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</si>
  <si>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</si>
  <si>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</si>
  <si>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</si>
  <si>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</si>
  <si>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</si>
  <si>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</si>
  <si>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</si>
  <si>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</si>
  <si>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</si>
  <si>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</si>
  <si>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</si>
  <si>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</si>
  <si>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</si>
  <si>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</si>
  <si>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</si>
  <si>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</si>
  <si>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</si>
  <si>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</si>
  <si>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</si>
  <si>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</si>
  <si>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</si>
  <si>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</si>
  <si>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</si>
  <si>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</si>
  <si>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</si>
  <si>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</si>
  <si>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</si>
  <si>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</si>
  <si>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</si>
  <si>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</si>
  <si>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</si>
  <si>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</si>
  <si>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</si>
  <si>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</si>
  <si>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</si>
  <si>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</si>
  <si>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</si>
  <si>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</si>
  <si>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</si>
  <si>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</si>
  <si>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</si>
  <si>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</si>
  <si>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</si>
  <si>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</si>
  <si>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</si>
  <si>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</si>
  <si>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</si>
  <si>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</si>
  <si>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</si>
  <si>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</si>
  <si>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</si>
  <si>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</si>
  <si>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</si>
  <si>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</si>
  <si>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</si>
  <si>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</si>
  <si>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</si>
  <si>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</si>
  <si>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</si>
  <si>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</si>
  <si>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</si>
  <si>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</si>
  <si>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</si>
  <si>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</si>
  <si>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</si>
  <si>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</si>
  <si>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</si>
  <si>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</si>
  <si>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</si>
  <si>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</si>
  <si>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</si>
  <si>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</si>
  <si>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</si>
  <si>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</si>
  <si>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</si>
  <si>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</si>
  <si>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</si>
  <si>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</si>
  <si>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</si>
  <si>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</si>
  <si>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</si>
  <si>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</si>
  <si>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</si>
  <si>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</si>
  <si>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</si>
  <si>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</si>
  <si>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</si>
  <si>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</si>
  <si>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</si>
  <si>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</si>
  <si>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</si>
  <si>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</si>
  <si>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</si>
  <si>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</si>
  <si>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</si>
  <si>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</si>
  <si>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</si>
  <si>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</si>
  <si>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</si>
  <si>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</si>
  <si>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</si>
  <si>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</si>
  <si>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</si>
  <si>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</si>
  <si>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</si>
  <si>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</si>
  <si>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</si>
  <si>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</si>
  <si>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</si>
  <si>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</si>
  <si>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</si>
  <si>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</si>
  <si>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</si>
  <si>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</si>
  <si>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</si>
  <si>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</si>
  <si>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</si>
  <si>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</si>
  <si>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</si>
  <si>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</si>
  <si>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</si>
  <si>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</si>
  <si>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</si>
  <si>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</si>
  <si>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</si>
  <si>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</si>
  <si>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</si>
  <si>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</si>
  <si>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</si>
  <si>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</si>
  <si>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</si>
  <si>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</si>
  <si>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</si>
  <si>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</si>
  <si>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</si>
  <si>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</si>
  <si>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</si>
  <si>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</si>
  <si>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</si>
  <si>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</si>
  <si>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</si>
  <si>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</si>
  <si>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</si>
  <si>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</si>
  <si>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</si>
  <si>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</si>
  <si>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</si>
  <si>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</si>
  <si>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</si>
  <si>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</si>
  <si>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</si>
  <si>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</si>
  <si>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</si>
  <si>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</si>
  <si>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</si>
  <si>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</si>
  <si>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</si>
  <si>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</si>
  <si>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</si>
  <si>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</si>
  <si>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</si>
  <si>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</si>
  <si>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</si>
  <si>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</si>
  <si>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</si>
  <si>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</si>
  <si>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</si>
  <si>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</si>
  <si>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</si>
  <si>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</si>
  <si>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</si>
  <si>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</si>
  <si>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</si>
  <si>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</si>
  <si>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</si>
  <si>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</si>
  <si>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</si>
  <si>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</si>
  <si>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</si>
  <si>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</si>
  <si>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</si>
  <si>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</si>
  <si>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</si>
  <si>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</si>
  <si>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</si>
  <si>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</si>
  <si>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</si>
  <si>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</si>
  <si>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</si>
  <si>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</si>
  <si>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</si>
  <si>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</si>
  <si>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</si>
  <si>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</si>
  <si>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</si>
  <si>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</si>
  <si>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</si>
  <si>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</si>
  <si>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</si>
  <si>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</si>
  <si>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</si>
  <si>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</si>
  <si>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</si>
  <si>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</si>
  <si>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</si>
  <si>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</si>
  <si>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</si>
  <si>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</si>
  <si>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</si>
  <si>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</si>
  <si>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</si>
  <si>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</si>
  <si>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</si>
  <si>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</si>
  <si>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</si>
  <si>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</si>
  <si>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</si>
  <si>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</si>
  <si>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</si>
  <si>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</si>
  <si>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</si>
  <si>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</si>
  <si>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</si>
  <si>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</si>
  <si>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</si>
  <si>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</si>
  <si>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</si>
  <si>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</si>
  <si>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</si>
  <si>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</si>
  <si>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</si>
  <si>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</si>
  <si>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</si>
  <si>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</si>
  <si>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</si>
  <si>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</si>
  <si>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</si>
  <si>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</si>
  <si>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</si>
  <si>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</si>
  <si>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</si>
  <si>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</si>
  <si>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</si>
  <si>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</si>
  <si>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</si>
  <si>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</si>
  <si>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</si>
  <si>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</si>
  <si>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</si>
  <si>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</si>
  <si>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</si>
  <si>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</si>
  <si>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</si>
  <si>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</si>
  <si>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</si>
  <si>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</si>
  <si>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</si>
  <si>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</si>
  <si>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</si>
  <si>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</si>
  <si>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</si>
  <si>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</si>
  <si>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</si>
  <si>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</si>
  <si>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</si>
  <si>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</si>
  <si>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</si>
  <si>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</si>
  <si>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</si>
  <si>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</si>
  <si>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</si>
  <si>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</si>
  <si>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</si>
  <si>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</si>
  <si>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</si>
  <si>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</si>
  <si>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</si>
  <si>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</si>
  <si>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</si>
  <si>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</si>
  <si>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</si>
  <si>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</si>
  <si>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</si>
  <si>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</si>
  <si>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</si>
  <si>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</si>
  <si>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</si>
  <si>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</si>
  <si>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</si>
  <si>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</si>
  <si>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</si>
  <si>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</si>
  <si>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</si>
  <si>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</si>
  <si>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</si>
  <si>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</si>
  <si>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</si>
  <si>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</si>
  <si>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</si>
  <si>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</si>
  <si>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</si>
  <si>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</si>
  <si>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</si>
  <si>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</si>
  <si>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</si>
  <si>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</si>
  <si>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</si>
  <si>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</si>
  <si>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</si>
  <si>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</si>
  <si>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</si>
  <si>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</si>
  <si>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</si>
  <si>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</si>
  <si>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</si>
  <si>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</si>
  <si>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</si>
  <si>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</si>
  <si>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</si>
  <si>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</si>
  <si>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</si>
  <si>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</si>
  <si>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</si>
  <si>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</si>
  <si>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</si>
  <si>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</si>
  <si>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</si>
  <si>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</si>
  <si>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</si>
  <si>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</si>
  <si>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</si>
  <si>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</si>
  <si>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</si>
  <si>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</si>
  <si>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</si>
  <si>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</si>
  <si>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</si>
  <si>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</si>
  <si>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</si>
  <si>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</si>
  <si>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</si>
  <si>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</si>
  <si>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</si>
  <si>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</si>
  <si>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</si>
  <si>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</si>
  <si>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</si>
  <si>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</si>
  <si>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</si>
  <si>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</si>
  <si>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</si>
  <si>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</si>
  <si>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</si>
  <si>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</si>
  <si>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</si>
  <si>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</si>
  <si>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</si>
  <si>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</si>
  <si>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</si>
  <si>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</si>
  <si>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</si>
  <si>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</si>
  <si>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</si>
  <si>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</si>
  <si>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</si>
  <si>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</si>
  <si>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</si>
  <si>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</si>
  <si>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</si>
  <si>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</si>
  <si>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</si>
  <si>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</si>
  <si>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</si>
  <si>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</si>
  <si>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</si>
  <si>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</si>
  <si>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</si>
  <si>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</si>
  <si>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</si>
  <si>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</si>
  <si>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</si>
  <si>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</si>
  <si>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</si>
  <si>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</si>
  <si>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</si>
  <si>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</si>
  <si>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</si>
  <si>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</si>
  <si>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</si>
  <si>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</si>
  <si>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</si>
  <si>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</si>
  <si>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</si>
  <si>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</si>
  <si>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</si>
  <si>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</si>
  <si>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</si>
  <si>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</si>
  <si>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</si>
  <si>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</si>
  <si>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</si>
  <si>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</si>
  <si>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</si>
  <si>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</si>
  <si>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</si>
  <si>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</si>
  <si>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</si>
  <si>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</si>
  <si>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</si>
  <si>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</si>
  <si>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</si>
  <si>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</si>
  <si>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</si>
  <si>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</si>
  <si>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</si>
  <si>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</si>
  <si>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</si>
  <si>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</si>
  <si>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</si>
  <si>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</si>
  <si>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</si>
  <si>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</si>
  <si>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</si>
  <si>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</si>
  <si>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</si>
  <si>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</si>
  <si>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</si>
  <si>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</si>
  <si>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</si>
  <si>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</si>
  <si>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</si>
  <si>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</si>
  <si>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</si>
  <si>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</si>
  <si>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</si>
  <si>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</si>
  <si>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</si>
  <si>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</si>
  <si>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</si>
  <si>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</si>
  <si>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</si>
  <si>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</si>
  <si>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</si>
  <si>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</si>
  <si>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</si>
  <si>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</si>
  <si>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</si>
  <si>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</si>
  <si>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</si>
  <si>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</si>
  <si>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</si>
  <si>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</si>
  <si>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</si>
  <si>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</si>
  <si>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</si>
  <si>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</si>
  <si>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</si>
  <si>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</si>
  <si>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</si>
  <si>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</si>
  <si>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</si>
  <si>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</si>
  <si>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</si>
  <si>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</si>
  <si>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</si>
  <si>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</si>
  <si>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</si>
  <si>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</si>
  <si>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</si>
  <si>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</si>
  <si>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</si>
  <si>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</si>
  <si>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</si>
  <si>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</si>
  <si>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</si>
  <si>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</si>
  <si>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</si>
  <si>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</si>
  <si>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</si>
  <si>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</si>
  <si>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</si>
  <si>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</si>
  <si>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</si>
  <si>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</si>
  <si>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</si>
  <si>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</si>
  <si>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</si>
  <si>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</si>
  <si>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</si>
  <si>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</si>
  <si>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</si>
  <si>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</si>
  <si>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</si>
  <si>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</si>
  <si>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</si>
  <si>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</si>
  <si>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</si>
  <si>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</si>
  <si>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</si>
  <si>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</si>
  <si>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</si>
  <si>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</si>
  <si>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</si>
  <si>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</si>
  <si>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</si>
  <si>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</si>
  <si>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</si>
  <si>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</si>
  <si>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</si>
  <si>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</si>
  <si>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</si>
  <si>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</si>
  <si>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</si>
  <si>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</si>
  <si>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</si>
  <si>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</si>
  <si>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</si>
  <si>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</si>
  <si>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</si>
  <si>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</si>
  <si>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</si>
  <si>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</si>
  <si>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</si>
  <si>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</si>
  <si>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</si>
  <si>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</si>
  <si>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</si>
  <si>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</si>
  <si>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</si>
  <si>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</si>
  <si>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</si>
  <si>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</si>
  <si>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</si>
  <si>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</si>
  <si>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</si>
  <si>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</si>
  <si>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</si>
  <si>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</si>
  <si>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</si>
  <si>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</si>
  <si>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</si>
  <si>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</si>
  <si>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</si>
  <si>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</si>
  <si>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</si>
  <si>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</si>
  <si>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</si>
  <si>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</si>
  <si>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</si>
  <si>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</si>
  <si>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</si>
  <si>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</si>
  <si>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</si>
  <si>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</si>
  <si>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</si>
  <si>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</si>
  <si>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</si>
  <si>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</si>
  <si>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</si>
  <si>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</si>
  <si>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</si>
  <si>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</si>
  <si>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</si>
  <si>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</si>
  <si>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</si>
  <si>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</si>
  <si>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</si>
  <si>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</si>
  <si>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</si>
  <si>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</si>
  <si>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</si>
  <si>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</si>
  <si>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</si>
  <si>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</si>
  <si>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</si>
  <si>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</si>
  <si>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</si>
  <si>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</si>
  <si>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</si>
  <si>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</si>
  <si>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</si>
  <si>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</si>
  <si>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</si>
  <si>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</si>
  <si>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</si>
  <si>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</si>
  <si>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</si>
  <si>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</si>
  <si>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</si>
  <si>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</si>
  <si>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</si>
  <si>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</si>
  <si>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</si>
  <si>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</si>
  <si>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</si>
  <si>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</si>
  <si>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</si>
  <si>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</si>
  <si>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</si>
  <si>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</si>
  <si>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</si>
  <si>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</si>
  <si>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</si>
  <si>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</si>
  <si>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</si>
  <si>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</si>
  <si>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</si>
  <si>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</si>
  <si>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</si>
  <si>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</si>
  <si>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</si>
  <si>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</si>
  <si>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</si>
  <si>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</si>
  <si>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</si>
  <si>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</si>
  <si>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</si>
  <si>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</si>
  <si>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</si>
  <si>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</si>
  <si>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</si>
  <si>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</si>
  <si>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</si>
  <si>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</si>
  <si>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</si>
  <si>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</si>
  <si>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</si>
  <si>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</si>
  <si>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</si>
  <si>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</si>
  <si>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</si>
  <si>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</si>
  <si>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</si>
  <si>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</si>
  <si>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</si>
  <si>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</si>
  <si>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</si>
  <si>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</si>
  <si>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</si>
  <si>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</si>
  <si>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</si>
  <si>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</si>
  <si>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</si>
  <si>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</si>
  <si>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</si>
  <si>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</si>
  <si>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</si>
  <si>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</si>
  <si>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</si>
  <si>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</si>
  <si>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</si>
  <si>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</si>
  <si>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</si>
  <si>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</si>
  <si>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</si>
  <si>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</si>
  <si>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</si>
  <si>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</si>
  <si>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</si>
  <si>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</si>
  <si>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</si>
  <si>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</si>
  <si>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</si>
  <si>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</si>
  <si>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</si>
  <si>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</si>
  <si>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</si>
  <si>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</si>
  <si>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</si>
  <si>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</si>
  <si>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</si>
  <si>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</si>
  <si>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</si>
  <si>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</si>
  <si>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</si>
  <si>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</si>
  <si>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</si>
  <si>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</si>
  <si>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</si>
  <si>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</si>
  <si>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</si>
  <si>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</si>
  <si>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</si>
  <si>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</si>
  <si>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</si>
  <si>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</si>
  <si>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</si>
  <si>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</si>
  <si>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</si>
  <si>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</si>
  <si>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</si>
  <si>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</si>
  <si>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</si>
  <si>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</si>
  <si>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</si>
  <si>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</si>
  <si>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</si>
  <si>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</si>
  <si>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</si>
  <si>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</si>
  <si>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</si>
  <si>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</si>
  <si>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</si>
  <si>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</si>
  <si>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</si>
  <si>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</si>
  <si>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</si>
  <si>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</si>
  <si>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</si>
  <si>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</si>
  <si>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</si>
  <si>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</si>
  <si>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</si>
  <si>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</si>
  <si>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</si>
  <si>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</si>
  <si>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</si>
  <si>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</si>
  <si>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</si>
  <si>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</si>
  <si>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</si>
  <si>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</si>
  <si>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</si>
  <si>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</si>
  <si>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</si>
  <si>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</si>
  <si>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</si>
  <si>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</si>
  <si>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</si>
  <si>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</si>
  <si>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</si>
  <si>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</si>
  <si>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</si>
  <si>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</si>
  <si>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</si>
  <si>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</si>
  <si>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</si>
  <si>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</si>
  <si>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</si>
  <si>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</si>
  <si>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</si>
  <si>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</si>
  <si>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</si>
  <si>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</si>
  <si>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</si>
  <si>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</si>
  <si>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</si>
  <si>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</si>
  <si>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</si>
  <si>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</si>
  <si>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</si>
  <si>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</si>
  <si>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</si>
  <si>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</si>
  <si>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</si>
  <si>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</si>
  <si>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</si>
  <si>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</si>
  <si>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</si>
  <si>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</si>
  <si>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</si>
  <si>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</si>
  <si>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</si>
  <si>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</si>
  <si>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</si>
  <si>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</si>
  <si>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</si>
  <si>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</si>
  <si>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</si>
  <si>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</si>
  <si>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</si>
  <si>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</si>
  <si>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</si>
  <si>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</si>
  <si>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</si>
  <si>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</si>
  <si>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</si>
  <si>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</si>
  <si>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</si>
  <si>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</si>
  <si>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</si>
  <si>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</si>
  <si>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</si>
  <si>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</si>
  <si>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</si>
  <si>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</si>
  <si>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</si>
  <si>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</si>
  <si>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</si>
  <si>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</si>
  <si>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</si>
  <si>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</si>
  <si>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</si>
  <si>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</si>
  <si>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</si>
  <si>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</si>
  <si>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</si>
  <si>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</si>
  <si>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</si>
  <si>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</si>
  <si>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</si>
  <si>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</si>
  <si>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</si>
  <si>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</si>
  <si>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</si>
  <si>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</si>
  <si>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</si>
  <si>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</si>
  <si>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</si>
  <si>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</si>
  <si>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</si>
  <si>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</si>
  <si>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</si>
  <si>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</si>
  <si>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</si>
  <si>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</si>
  <si>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</si>
  <si>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</si>
  <si>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</si>
  <si>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</si>
  <si>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</si>
  <si>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</si>
  <si>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</si>
  <si>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</si>
  <si>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</si>
  <si>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</si>
  <si>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</si>
  <si>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</si>
  <si>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</si>
  <si>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</si>
  <si>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</si>
  <si>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</si>
  <si>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</si>
  <si>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</si>
  <si>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</si>
  <si>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</si>
  <si>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</si>
  <si>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</si>
  <si>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</si>
  <si>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</si>
  <si>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</si>
  <si>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</si>
  <si>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</si>
  <si>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</si>
  <si>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</si>
  <si>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</si>
  <si>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</si>
  <si>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</si>
  <si>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</si>
  <si>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</si>
  <si>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</si>
  <si>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</si>
  <si>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</si>
  <si>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</si>
  <si>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</si>
  <si>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</si>
  <si>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</si>
  <si>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</si>
  <si>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</si>
  <si>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</si>
  <si>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</si>
  <si>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</si>
  <si>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</si>
  <si>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</si>
  <si>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</si>
  <si>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</si>
  <si>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</si>
  <si>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</si>
  <si>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</si>
  <si>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</si>
  <si>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</si>
  <si>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</si>
  <si>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</si>
  <si>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</si>
  <si>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</si>
  <si>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</si>
  <si>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</si>
  <si>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</si>
  <si>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</si>
  <si>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</si>
  <si>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</si>
  <si>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</si>
  <si>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</si>
  <si>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</si>
  <si>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</si>
  <si>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</si>
  <si>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</si>
  <si>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</si>
  <si>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</si>
  <si>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</si>
  <si>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</si>
  <si>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</si>
  <si>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</si>
  <si>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</si>
  <si>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</si>
  <si>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</si>
  <si>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</si>
  <si>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</si>
  <si>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</si>
  <si>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</si>
  <si>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</si>
  <si>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</si>
  <si>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</si>
  <si>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</si>
  <si>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</si>
  <si>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</si>
  <si>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</si>
  <si>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</si>
  <si>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</si>
  <si>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</si>
  <si>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</si>
  <si>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</si>
  <si>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</si>
  <si>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</si>
  <si>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</si>
  <si>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</si>
  <si>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</si>
  <si>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</si>
  <si>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</si>
  <si>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</si>
  <si>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</si>
  <si>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</si>
  <si>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</si>
  <si>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</si>
  <si>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</si>
  <si>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</si>
  <si>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</si>
  <si>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</si>
  <si>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</si>
  <si>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</si>
  <si>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</si>
  <si>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</si>
  <si>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</si>
  <si>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</si>
  <si>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</si>
  <si>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</si>
  <si>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</si>
  <si>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</si>
  <si>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</si>
  <si>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</si>
  <si>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</si>
  <si>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</si>
  <si>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</si>
  <si>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</si>
  <si>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</si>
  <si>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</si>
  <si>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</si>
  <si>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</si>
  <si>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</si>
  <si>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</si>
  <si>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</si>
  <si>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</si>
  <si>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</si>
  <si>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</si>
  <si>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</si>
  <si>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</si>
  <si>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</si>
  <si>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</si>
  <si>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</si>
  <si>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</si>
  <si>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</si>
  <si>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</si>
  <si>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</si>
  <si>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</si>
  <si>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</si>
  <si>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</si>
  <si>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</si>
  <si>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</si>
  <si>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</si>
  <si>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</si>
  <si>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</si>
  <si>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</si>
  <si>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</si>
  <si>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</si>
  <si>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</si>
  <si>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</si>
  <si>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</si>
  <si>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</si>
  <si>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</si>
  <si>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</si>
  <si>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</si>
  <si>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</si>
  <si>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</si>
  <si>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</si>
  <si>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</si>
  <si>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</si>
  <si>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</si>
  <si>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</si>
  <si>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</si>
  <si>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</si>
  <si>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</si>
  <si>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</si>
  <si>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</si>
  <si>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</si>
  <si>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</si>
  <si>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</si>
  <si>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</si>
  <si>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</si>
  <si>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</si>
  <si>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</si>
  <si>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</si>
  <si>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</si>
  <si>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</si>
  <si>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</si>
  <si>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</si>
  <si>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</si>
  <si>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</si>
  <si>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</si>
  <si>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</si>
  <si>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</si>
  <si>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</si>
  <si>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</si>
  <si>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</si>
  <si>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</si>
  <si>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</si>
  <si>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</si>
  <si>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</si>
  <si>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</si>
  <si>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</si>
  <si>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</si>
  <si>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</si>
  <si>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</si>
  <si>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</si>
  <si>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</si>
  <si>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</si>
  <si>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</si>
  <si>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</si>
  <si>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</si>
  <si>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</si>
  <si>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</si>
  <si>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</si>
  <si>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</si>
  <si>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</si>
  <si>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</si>
  <si>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</si>
  <si>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</si>
  <si>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</si>
  <si>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</si>
  <si>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</si>
  <si>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</si>
  <si>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</si>
  <si>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</si>
  <si>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</si>
  <si>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</si>
  <si>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</si>
  <si>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</si>
  <si>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</si>
  <si>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</si>
  <si>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</si>
  <si>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</si>
  <si>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</si>
  <si>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</si>
  <si>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</si>
  <si>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</si>
  <si>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</si>
  <si>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</si>
  <si>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</si>
  <si>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</si>
  <si>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</si>
  <si>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</si>
  <si>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</si>
  <si>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</si>
  <si>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</si>
  <si>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</si>
  <si>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</si>
  <si>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</si>
  <si>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</si>
  <si>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</si>
  <si>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</si>
  <si>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</si>
  <si>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</si>
  <si>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</si>
  <si>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</si>
  <si>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</si>
  <si>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</si>
  <si>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</si>
  <si>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</si>
  <si>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</si>
  <si>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</si>
  <si>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</si>
  <si>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</si>
  <si>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</si>
  <si>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</si>
  <si>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</si>
  <si>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</si>
  <si>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</si>
  <si>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</si>
  <si>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</si>
  <si>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</si>
  <si>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</si>
  <si>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</si>
  <si>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</si>
  <si>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</si>
  <si>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</si>
  <si>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</si>
  <si>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</si>
  <si>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</si>
  <si>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</si>
  <si>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</si>
  <si>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</si>
  <si>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</si>
  <si>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</si>
  <si>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</si>
  <si>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</si>
  <si>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</si>
  <si>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</si>
  <si>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</si>
  <si>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</si>
  <si>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</si>
  <si>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</si>
  <si>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</si>
  <si>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</si>
  <si>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</si>
  <si>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</si>
  <si>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</si>
  <si>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</si>
  <si>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</si>
  <si>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</si>
  <si>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</si>
  <si>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</si>
  <si>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</si>
  <si>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</si>
  <si>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</si>
  <si>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</si>
  <si>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</si>
  <si>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</si>
  <si>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</si>
  <si>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</si>
  <si>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</si>
  <si>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</si>
  <si>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</si>
  <si>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</si>
  <si>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</si>
  <si>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</si>
  <si>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</si>
  <si>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</si>
  <si>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</si>
  <si>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</si>
  <si>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</si>
  <si>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</si>
  <si>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</si>
  <si>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</si>
  <si>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</si>
  <si>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</si>
  <si>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</si>
  <si>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</si>
  <si>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</si>
  <si>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</si>
  <si>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</si>
  <si>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</si>
  <si>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</si>
  <si>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</si>
  <si>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</si>
  <si>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</si>
  <si>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</si>
  <si>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</si>
  <si>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</si>
  <si>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</si>
  <si>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</si>
  <si>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</si>
  <si>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</si>
  <si>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</si>
  <si>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</si>
  <si>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</si>
  <si>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</si>
  <si>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</si>
  <si>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</si>
  <si>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</si>
  <si>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</si>
  <si>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</si>
  <si>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</si>
  <si>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</si>
  <si>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</si>
  <si>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</si>
  <si>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</si>
  <si>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</si>
  <si>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</si>
  <si>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</si>
  <si>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</si>
  <si>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</si>
  <si>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</si>
  <si>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</si>
  <si>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</si>
  <si>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</si>
  <si>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</si>
  <si>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</si>
  <si>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</si>
  <si>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</si>
  <si>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</si>
  <si>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</si>
  <si>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</si>
  <si>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</si>
  <si>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</si>
  <si>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</si>
  <si>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</si>
  <si>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</si>
  <si>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</si>
  <si>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</si>
  <si>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</si>
  <si>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</si>
  <si>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</si>
  <si>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</si>
  <si>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</si>
  <si>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</si>
  <si>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</si>
  <si>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</si>
  <si>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</si>
  <si>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</si>
  <si>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</si>
  <si>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</si>
  <si>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</si>
  <si>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</si>
  <si>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</si>
  <si>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</si>
  <si>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</si>
  <si>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</si>
  <si>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</si>
  <si>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</si>
  <si>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</si>
  <si>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</si>
  <si>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</si>
  <si>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</si>
  <si>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</si>
  <si>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</si>
  <si>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</si>
  <si>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</si>
  <si>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</si>
  <si>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</si>
  <si>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</si>
  <si>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</si>
  <si>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</si>
  <si>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</si>
  <si>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</si>
  <si>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</si>
  <si>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</si>
  <si>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</si>
  <si>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</si>
  <si>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</si>
  <si>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</si>
  <si>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</si>
  <si>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</si>
  <si>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</si>
  <si>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</si>
  <si>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</si>
  <si>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</si>
  <si>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</si>
  <si>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</si>
  <si>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</si>
  <si>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</si>
  <si>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</si>
  <si>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</si>
  <si>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</si>
  <si>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</si>
  <si>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</si>
  <si>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</si>
  <si>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</si>
  <si>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</si>
  <si>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</si>
  <si>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</si>
  <si>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</si>
  <si>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</si>
  <si>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</si>
  <si>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</si>
  <si>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</si>
  <si>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</si>
  <si>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</si>
  <si>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</si>
  <si>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</si>
  <si>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</si>
  <si>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</si>
  <si>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</si>
  <si>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</si>
  <si>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</si>
  <si>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</si>
  <si>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</si>
  <si>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</si>
  <si>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</si>
  <si>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</si>
  <si>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</si>
  <si>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</si>
  <si>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</si>
  <si>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</si>
  <si>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</si>
  <si>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</si>
  <si>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</si>
  <si>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</si>
  <si>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</si>
  <si>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</si>
  <si>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</si>
  <si>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</si>
  <si>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</si>
  <si>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</si>
  <si>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</si>
  <si>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</si>
  <si>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</si>
  <si>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</si>
  <si>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</si>
  <si>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</si>
  <si>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</si>
  <si>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</si>
  <si>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</si>
  <si>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</si>
  <si>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</si>
  <si>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</si>
  <si>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</si>
  <si>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</si>
  <si>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</si>
  <si>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</si>
  <si>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</si>
  <si>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</si>
  <si>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</si>
  <si>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</si>
  <si>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</si>
  <si>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</si>
  <si>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</si>
  <si>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</si>
  <si>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</si>
  <si>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</si>
  <si>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</si>
  <si>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</si>
  <si>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</si>
  <si>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</si>
  <si>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</si>
  <si>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</si>
  <si>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</si>
  <si>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</si>
  <si>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</si>
  <si>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</si>
  <si>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</si>
  <si>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</si>
  <si>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</si>
  <si>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</si>
  <si>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</si>
  <si>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</si>
  <si>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</si>
  <si>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</si>
  <si>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</si>
  <si>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</si>
  <si>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</si>
  <si>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</si>
  <si>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</si>
  <si>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</si>
  <si>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</si>
  <si>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</si>
  <si>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</si>
  <si>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</si>
  <si>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</si>
  <si>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</si>
  <si>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</si>
  <si>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</si>
  <si>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</si>
  <si>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</si>
  <si>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</si>
  <si>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</si>
  <si>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</si>
  <si>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</si>
  <si>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</si>
  <si>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</si>
  <si>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</si>
  <si>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</si>
  <si>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</si>
  <si>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</si>
  <si>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</si>
  <si>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</si>
  <si>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</si>
  <si>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</si>
  <si>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</si>
  <si>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</si>
  <si>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</si>
  <si>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</si>
  <si>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</si>
  <si>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</si>
  <si>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</si>
  <si>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</si>
  <si>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</si>
  <si>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</si>
  <si>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</si>
  <si>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</si>
  <si>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</si>
  <si>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</si>
  <si>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</si>
  <si>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</si>
  <si>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</si>
  <si>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</si>
  <si>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</si>
  <si>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</si>
  <si>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</si>
  <si>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</si>
  <si>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</si>
  <si>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</si>
  <si>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</si>
  <si>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</si>
  <si>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</si>
  <si>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</si>
  <si>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</si>
  <si>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</si>
  <si>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</si>
  <si>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</si>
  <si>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</si>
  <si>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</si>
  <si>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</si>
  <si>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</si>
  <si>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</si>
  <si>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</si>
  <si>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</si>
  <si>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</si>
  <si>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</si>
  <si>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</si>
  <si>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</si>
  <si>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</si>
  <si>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</si>
  <si>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</si>
  <si>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</si>
  <si>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</si>
  <si>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</si>
  <si>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</si>
  <si>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</si>
  <si>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</si>
  <si>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</si>
  <si>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</si>
  <si>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</si>
  <si>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</si>
  <si>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</si>
  <si>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</si>
  <si>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</si>
  <si>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</si>
  <si>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</si>
  <si>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</si>
  <si>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</si>
  <si>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</si>
  <si>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</si>
  <si>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</si>
  <si>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</si>
  <si>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</si>
  <si>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</si>
  <si>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</si>
  <si>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</si>
  <si>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</si>
  <si>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</si>
  <si>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</si>
  <si>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</si>
  <si>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</si>
  <si>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</si>
  <si>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</si>
  <si>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</si>
  <si>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</si>
  <si>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</si>
  <si>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</si>
  <si>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</si>
  <si>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</si>
  <si>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</si>
  <si>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</si>
  <si>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</si>
  <si>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</si>
  <si>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</si>
  <si>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</si>
  <si>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</si>
  <si>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</si>
  <si>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</si>
  <si>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</si>
  <si>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</si>
  <si>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</si>
  <si>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</si>
  <si>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</si>
  <si>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</si>
  <si>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</si>
  <si>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</si>
  <si>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</si>
  <si>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</si>
  <si>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</si>
  <si>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</si>
  <si>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</si>
  <si>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</si>
  <si>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</si>
  <si>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</si>
  <si>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</si>
  <si>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</si>
  <si>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</si>
  <si>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</si>
  <si>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</si>
  <si>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</si>
  <si>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</si>
  <si>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</si>
  <si>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</si>
  <si>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</si>
  <si>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</si>
  <si>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</si>
  <si>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</si>
  <si>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</si>
  <si>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</si>
  <si>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</si>
  <si>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</si>
  <si>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</si>
  <si>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</si>
  <si>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</si>
  <si>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</si>
  <si>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</si>
  <si>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</si>
  <si>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</si>
  <si>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</si>
  <si>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</si>
  <si>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</si>
  <si>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</si>
  <si>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</si>
  <si>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</si>
  <si>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</si>
  <si>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</si>
  <si>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</si>
  <si>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</si>
  <si>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</si>
  <si>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</si>
  <si>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</si>
  <si>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</si>
  <si>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</si>
  <si>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</si>
  <si>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</si>
  <si>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</si>
  <si>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</si>
  <si>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</si>
  <si>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</si>
  <si>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</si>
  <si>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</si>
  <si>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</si>
  <si>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</si>
  <si>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</si>
  <si>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</si>
  <si>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</si>
  <si>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</si>
  <si>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</si>
  <si>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</si>
  <si>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</si>
  <si>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</si>
  <si>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</si>
  <si>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</si>
  <si>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</si>
  <si>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</si>
  <si>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</si>
  <si>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</si>
  <si>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</si>
  <si>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</si>
  <si>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</si>
  <si>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</si>
  <si>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</si>
  <si>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</si>
  <si>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</si>
  <si>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</si>
  <si>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</si>
  <si>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</si>
  <si>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</si>
  <si>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</si>
  <si>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</si>
  <si>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</si>
  <si>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</si>
  <si>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</si>
  <si>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</si>
  <si>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</si>
  <si>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</si>
  <si>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</si>
  <si>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</si>
  <si>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</si>
  <si>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</si>
  <si>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</si>
  <si>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</si>
  <si>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</si>
  <si>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</si>
  <si>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</si>
  <si>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</si>
  <si>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</si>
  <si>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</si>
  <si>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</si>
  <si>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</si>
  <si>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</si>
  <si>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</si>
  <si>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</si>
  <si>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</si>
  <si>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</si>
  <si>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</si>
  <si>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</si>
  <si>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</si>
  <si>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</si>
  <si>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</si>
  <si>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</si>
  <si>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</si>
  <si>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</si>
  <si>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</si>
  <si>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</si>
  <si>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</si>
  <si>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</si>
  <si>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</si>
  <si>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</si>
  <si>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</si>
  <si>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</si>
  <si>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</si>
  <si>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</si>
  <si>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</si>
  <si>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</si>
  <si>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</si>
  <si>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</si>
  <si>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</si>
  <si>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</si>
  <si>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</si>
  <si>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</si>
  <si>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</si>
  <si>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</si>
  <si>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</si>
  <si>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</si>
  <si>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</si>
  <si>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</si>
  <si>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</si>
  <si>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</si>
  <si>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</si>
  <si>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</si>
  <si>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</si>
  <si>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</si>
  <si>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</si>
  <si>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</si>
  <si>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</si>
  <si>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</si>
  <si>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</si>
  <si>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</si>
  <si>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</si>
  <si>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</si>
  <si>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</si>
  <si>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</si>
  <si>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</si>
  <si>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</si>
  <si>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</si>
  <si>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</si>
  <si>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</si>
  <si>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</si>
  <si>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</si>
  <si>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</si>
  <si>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</si>
  <si>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</si>
  <si>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</si>
  <si>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</si>
  <si>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</si>
  <si>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</si>
  <si>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</si>
  <si>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</si>
  <si>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</si>
  <si>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</si>
  <si>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</si>
  <si>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</si>
  <si>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</si>
  <si>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</si>
  <si>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</si>
  <si>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</si>
  <si>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</si>
  <si>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</si>
  <si>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</si>
  <si>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</si>
  <si>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</si>
  <si>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</si>
  <si>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</si>
  <si>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</si>
  <si>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</si>
  <si>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</si>
  <si>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</si>
  <si>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</si>
  <si>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</si>
  <si>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</si>
  <si>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</si>
  <si>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</si>
  <si>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</si>
  <si>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</si>
  <si>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</si>
  <si>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</si>
  <si>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</si>
  <si>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</si>
  <si>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</si>
  <si>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</si>
  <si>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</si>
  <si>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</si>
  <si>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</si>
  <si>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</si>
  <si>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</si>
  <si>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</si>
  <si>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</si>
  <si>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</si>
  <si>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</si>
  <si>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</si>
  <si>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</si>
  <si>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</si>
  <si>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</si>
  <si>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</si>
  <si>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</si>
  <si>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</si>
  <si>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</si>
  <si>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</si>
  <si>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</si>
  <si>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</si>
  <si>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</si>
  <si>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</si>
  <si>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</si>
  <si>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</si>
  <si>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</si>
  <si>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</si>
  <si>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</si>
  <si>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</si>
  <si>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</si>
  <si>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</si>
  <si>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</si>
  <si>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</si>
  <si>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</si>
  <si>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</si>
  <si>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</si>
  <si>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</si>
  <si>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</si>
  <si>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</si>
  <si>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</si>
  <si>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</si>
  <si>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</si>
  <si>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</si>
  <si>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</si>
  <si>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</si>
  <si>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</si>
  <si>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</si>
  <si>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</si>
  <si>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</si>
  <si>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</si>
  <si>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</si>
  <si>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</si>
  <si>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</si>
  <si>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</si>
  <si>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</si>
  <si>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</si>
  <si>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</si>
  <si>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</si>
  <si>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</si>
  <si>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</si>
  <si>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</si>
  <si>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</si>
  <si>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</si>
  <si>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</si>
  <si>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</si>
  <si>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</si>
  <si>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</si>
  <si>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</si>
  <si>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</si>
  <si>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</si>
  <si>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</si>
  <si>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</si>
  <si>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</si>
  <si>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</si>
  <si>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</si>
  <si>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</si>
  <si>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</si>
  <si>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</si>
  <si>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</si>
  <si>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</si>
  <si>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</si>
  <si>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</si>
  <si>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</si>
  <si>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</si>
  <si>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</si>
  <si>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</si>
  <si>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</si>
  <si>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</si>
  <si>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</si>
  <si>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</si>
  <si>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</si>
  <si>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</si>
  <si>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</si>
  <si>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</si>
  <si>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</si>
  <si>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</si>
  <si>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</si>
  <si>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</si>
  <si>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</si>
  <si>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</si>
  <si>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</si>
  <si>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</si>
  <si>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</si>
  <si>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</si>
  <si>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</si>
  <si>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</si>
  <si>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</si>
  <si>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</si>
  <si>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</si>
  <si>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</si>
  <si>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</si>
  <si>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</si>
  <si>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</si>
  <si>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</si>
  <si>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</si>
  <si>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</si>
  <si>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</si>
  <si>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</si>
  <si>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</si>
  <si>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</si>
  <si>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</si>
  <si>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</si>
  <si>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</si>
  <si>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</si>
  <si>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</si>
  <si>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</si>
  <si>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</si>
  <si>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</si>
  <si>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</si>
  <si>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</si>
  <si>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</si>
  <si>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</si>
  <si>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</si>
  <si>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</si>
  <si>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</si>
  <si>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</si>
  <si>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</si>
  <si>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</si>
  <si>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</si>
  <si>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</si>
  <si>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</si>
  <si>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</si>
  <si>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</si>
  <si>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</si>
  <si>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</si>
  <si>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</si>
  <si>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</si>
  <si>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</si>
  <si>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</si>
  <si>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</si>
  <si>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</si>
  <si>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</si>
  <si>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</si>
  <si>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</si>
  <si>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</si>
  <si>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</si>
  <si>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</si>
  <si>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</si>
  <si>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</si>
  <si>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</si>
  <si>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</si>
  <si>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</si>
  <si>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</si>
  <si>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</si>
  <si>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</si>
  <si>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</si>
  <si>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</si>
  <si>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</si>
  <si>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</si>
  <si>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</si>
  <si>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</si>
  <si>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</si>
  <si>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</si>
  <si>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</si>
  <si>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</si>
  <si>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</si>
  <si>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</si>
  <si>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</si>
  <si>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</si>
  <si>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</si>
  <si>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</si>
  <si>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</si>
  <si>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</si>
  <si>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</si>
  <si>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</si>
  <si>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</si>
  <si>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</si>
  <si>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</si>
  <si>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</si>
  <si>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</si>
  <si>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</si>
  <si>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</si>
  <si>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</si>
  <si>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</si>
  <si>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</si>
  <si>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</si>
  <si>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</si>
  <si>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</si>
  <si>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</si>
  <si>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</si>
  <si>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</si>
  <si>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</si>
  <si>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</si>
  <si>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</si>
  <si>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</si>
  <si>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</si>
  <si>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</si>
  <si>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</si>
  <si>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</si>
  <si>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</si>
  <si>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</si>
  <si>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</si>
  <si>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</si>
  <si>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</si>
  <si>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</si>
  <si>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</si>
  <si>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</si>
  <si>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</si>
  <si>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</si>
  <si>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</si>
  <si>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</si>
  <si>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</si>
  <si>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</si>
  <si>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</si>
  <si>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</si>
  <si>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</si>
  <si>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</si>
  <si>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</si>
  <si>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</si>
  <si>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</si>
  <si>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</si>
  <si>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</si>
  <si>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</si>
  <si>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</si>
  <si>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</si>
  <si>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</si>
  <si>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</si>
  <si>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</si>
  <si>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</si>
  <si>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</si>
  <si>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</si>
  <si>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</si>
  <si>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</si>
  <si>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</si>
  <si>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</si>
  <si>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</si>
  <si>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</si>
  <si>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</si>
  <si>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</si>
  <si>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</si>
  <si>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</si>
  <si>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</si>
  <si>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</si>
  <si>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</si>
  <si>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</si>
  <si>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</si>
  <si>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</si>
  <si>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</si>
  <si>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</si>
  <si>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</si>
  <si>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</si>
  <si>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</si>
  <si>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</si>
  <si>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</si>
  <si>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</si>
  <si>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</si>
  <si>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</si>
  <si>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</si>
  <si>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</si>
  <si>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</si>
  <si>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</si>
  <si>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</si>
  <si>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</si>
  <si>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</si>
  <si>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</si>
  <si>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</si>
  <si>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</si>
  <si>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</si>
  <si>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</si>
  <si>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</si>
  <si>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</si>
  <si>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</si>
  <si>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</si>
  <si>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</si>
  <si>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</si>
  <si>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</si>
  <si>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</si>
  <si>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</si>
  <si>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</si>
  <si>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</si>
  <si>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</si>
  <si>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</si>
  <si>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</si>
  <si>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</si>
  <si>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</si>
  <si>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</si>
  <si>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</si>
  <si>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</si>
  <si>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</si>
  <si>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</si>
  <si>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</si>
  <si>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</si>
  <si>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</si>
  <si>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</si>
  <si>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</si>
  <si>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</si>
  <si>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</si>
  <si>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</si>
  <si>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</si>
  <si>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</si>
  <si>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</si>
  <si>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</si>
  <si>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</si>
  <si>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</si>
  <si>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</si>
  <si>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</si>
  <si>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</si>
  <si>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</si>
  <si>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</si>
  <si>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</si>
  <si>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</si>
  <si>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</si>
  <si>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</si>
  <si>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</si>
  <si>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</si>
  <si>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</si>
  <si>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</si>
  <si>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</si>
  <si>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</si>
  <si>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</si>
  <si>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</si>
  <si>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</si>
  <si>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</si>
  <si>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</si>
  <si>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</si>
  <si>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</si>
  <si>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</si>
  <si>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</si>
  <si>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</si>
  <si>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</si>
  <si>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</si>
  <si>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</si>
  <si>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</si>
  <si>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</si>
  <si>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</si>
  <si>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</si>
  <si>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</si>
  <si>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</si>
  <si>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</si>
  <si>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</si>
  <si>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</si>
  <si>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</si>
  <si>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</si>
  <si>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</si>
  <si>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</si>
  <si>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</si>
  <si>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</si>
  <si>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</si>
  <si>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</si>
  <si>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</si>
  <si>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</si>
  <si>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</si>
  <si>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</si>
  <si>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</si>
  <si>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</si>
  <si>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</si>
  <si>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</si>
  <si>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</si>
  <si>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</si>
  <si>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</si>
  <si>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</si>
  <si>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</si>
  <si>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</si>
  <si>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</si>
  <si>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</si>
  <si>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</si>
  <si>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</si>
  <si>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</si>
  <si>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</si>
  <si>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</si>
  <si>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</si>
  <si>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</si>
  <si>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</si>
  <si>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</si>
  <si>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</si>
  <si>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</si>
  <si>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</si>
  <si>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</si>
  <si>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</si>
  <si>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</si>
  <si>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</si>
  <si>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</si>
  <si>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</si>
  <si>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</si>
  <si>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</si>
  <si>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</si>
  <si>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</si>
  <si>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</si>
  <si>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</si>
  <si>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</si>
  <si>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</si>
  <si>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</si>
  <si>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</si>
  <si>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</si>
  <si>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</si>
  <si>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</si>
  <si>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</si>
  <si>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</si>
  <si>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</si>
  <si>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</si>
  <si>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</si>
  <si>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</si>
  <si>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</si>
  <si>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</si>
  <si>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</si>
  <si>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</si>
  <si>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</si>
  <si>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</si>
  <si>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</si>
  <si>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</si>
  <si>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</si>
  <si>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</si>
  <si>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</si>
  <si>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</si>
  <si>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</si>
  <si>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</si>
  <si>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</si>
  <si>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</si>
  <si>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</si>
  <si>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</si>
  <si>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</si>
  <si>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</si>
  <si>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</si>
  <si>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</si>
  <si>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</si>
  <si>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</si>
  <si>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</si>
  <si>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</si>
  <si>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</si>
  <si>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</si>
  <si>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</si>
  <si>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</si>
  <si>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</si>
  <si>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</si>
  <si>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</si>
  <si>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</si>
  <si>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</si>
  <si>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</si>
  <si>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</si>
  <si>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</si>
  <si>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</si>
  <si>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</si>
  <si>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</si>
  <si>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</si>
  <si>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</si>
  <si>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</si>
  <si>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</si>
  <si>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</si>
  <si>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</si>
  <si>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</si>
  <si>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</si>
  <si>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</si>
  <si>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</si>
  <si>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</si>
  <si>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</si>
  <si>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</si>
  <si>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</si>
  <si>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</si>
  <si>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</si>
  <si>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</si>
  <si>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</si>
  <si>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</si>
  <si>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</si>
  <si>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</si>
  <si>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</si>
  <si>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</si>
  <si>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</si>
  <si>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</si>
  <si>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</si>
  <si>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</si>
  <si>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</si>
  <si>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</si>
  <si>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</si>
  <si>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</si>
  <si>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</si>
  <si>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</si>
  <si>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</si>
  <si>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</si>
  <si>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</si>
  <si>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</si>
  <si>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</si>
  <si>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</si>
  <si>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</si>
  <si>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</si>
  <si>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</si>
  <si>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</si>
  <si>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</si>
  <si>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</si>
  <si>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</si>
  <si>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</si>
  <si>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</si>
  <si>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</si>
  <si>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</si>
  <si>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</si>
  <si>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</si>
  <si>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</si>
  <si>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</si>
  <si>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</si>
  <si>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</si>
  <si>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</si>
  <si>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</si>
  <si>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</si>
  <si>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</si>
  <si>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</si>
  <si>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</si>
  <si>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</si>
  <si>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</si>
  <si>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</si>
  <si>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</si>
  <si>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</si>
  <si>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</si>
  <si>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</si>
  <si>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</si>
  <si>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</si>
  <si>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</si>
  <si>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</si>
  <si>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</si>
  <si>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</si>
  <si>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</si>
  <si>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</si>
  <si>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</si>
  <si>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</si>
  <si>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</si>
  <si>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</si>
  <si>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</si>
  <si>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</si>
  <si>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</si>
  <si>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</si>
  <si>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</si>
  <si>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</si>
  <si>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</si>
  <si>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</si>
  <si>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</si>
  <si>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</si>
  <si>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</si>
  <si>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</si>
  <si>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</si>
  <si>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</si>
  <si>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</si>
  <si>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</si>
  <si>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</si>
  <si>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</si>
  <si>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</si>
  <si>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</si>
  <si>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</si>
  <si>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</si>
  <si>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</si>
  <si>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</si>
  <si>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</si>
  <si>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</si>
  <si>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</si>
  <si>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</si>
  <si>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</si>
  <si>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</si>
  <si>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</si>
  <si>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</si>
  <si>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</si>
  <si>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</si>
  <si>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</si>
  <si>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</si>
  <si>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</si>
  <si>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</si>
  <si>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</si>
  <si>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</si>
  <si>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</si>
  <si>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</si>
  <si>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</si>
  <si>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</si>
  <si>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</si>
  <si>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</si>
  <si>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</si>
  <si>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</si>
  <si>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</si>
  <si>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</si>
  <si>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</si>
  <si>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</si>
  <si>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</si>
  <si>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</si>
  <si>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</si>
  <si>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</si>
  <si>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</si>
  <si>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</si>
  <si>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</si>
  <si>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</si>
  <si>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</si>
  <si>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</si>
  <si>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</si>
  <si>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</si>
  <si>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</si>
  <si>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</si>
  <si>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</si>
  <si>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</si>
  <si>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</si>
  <si>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</si>
  <si>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</si>
  <si>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</si>
  <si>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</si>
  <si>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</si>
  <si>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</si>
  <si>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</si>
  <si>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</si>
  <si>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</si>
  <si>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</si>
  <si>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</si>
  <si>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</si>
  <si>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</si>
  <si>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</si>
  <si>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</si>
  <si>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</si>
  <si>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</si>
  <si>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</si>
  <si>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</si>
  <si>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</si>
  <si>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</si>
  <si>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</si>
  <si>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</si>
  <si>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</si>
  <si>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</si>
  <si>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</si>
  <si>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</si>
  <si>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</si>
  <si>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</si>
  <si>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</si>
  <si>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</si>
  <si>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</si>
  <si>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</si>
  <si>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</si>
  <si>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</si>
  <si>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</si>
  <si>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</si>
  <si>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</si>
  <si>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</si>
  <si>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</si>
  <si>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</si>
  <si>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</si>
  <si>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</si>
  <si>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</si>
  <si>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</si>
  <si>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</si>
  <si>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</si>
  <si>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</si>
  <si>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</si>
  <si>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</si>
  <si>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</si>
  <si>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</si>
  <si>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</si>
  <si>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</si>
  <si>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</si>
  <si>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</si>
  <si>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</si>
  <si>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</si>
  <si>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</si>
  <si>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</si>
  <si>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</si>
  <si>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</si>
  <si>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</si>
  <si>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</si>
  <si>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</si>
  <si>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</si>
  <si>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</si>
  <si>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</si>
  <si>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</si>
  <si>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</si>
  <si>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</si>
  <si>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</si>
  <si>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</si>
  <si>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</si>
  <si>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</si>
  <si>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</si>
  <si>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</si>
  <si>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</si>
  <si>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</si>
  <si>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</si>
  <si>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</si>
  <si>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</si>
  <si>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</si>
  <si>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</si>
  <si>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</si>
  <si>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</si>
  <si>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</si>
  <si>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</si>
  <si>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</si>
  <si>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</si>
  <si>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</si>
  <si>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</si>
  <si>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</si>
  <si>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</si>
  <si>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</si>
  <si>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</si>
  <si>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</si>
  <si>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</si>
  <si>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</si>
  <si>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</si>
  <si>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</si>
  <si>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</si>
  <si>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</si>
  <si>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</si>
  <si>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</si>
  <si>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</si>
  <si>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</si>
  <si>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</si>
  <si>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</si>
  <si>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</si>
  <si>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</si>
  <si>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</si>
  <si>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</si>
  <si>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</si>
  <si>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</si>
  <si>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</si>
  <si>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</si>
  <si>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</si>
  <si>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</si>
  <si>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</si>
  <si>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</si>
  <si>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</si>
  <si>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</si>
  <si>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</si>
  <si>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</si>
  <si>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</si>
  <si>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</si>
  <si>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</si>
  <si>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</si>
  <si>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</si>
  <si>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</si>
  <si>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</si>
  <si>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</si>
  <si>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</si>
  <si>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</si>
  <si>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</si>
  <si>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</si>
  <si>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</si>
  <si>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</si>
  <si>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</si>
  <si>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</si>
  <si>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</si>
  <si>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</si>
  <si>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</si>
  <si>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</si>
  <si>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</si>
  <si>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</si>
  <si>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</si>
  <si>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</si>
  <si>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</si>
  <si>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</si>
  <si>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</si>
  <si>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</si>
  <si>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</si>
  <si>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</si>
  <si>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</si>
  <si>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</si>
  <si>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</si>
  <si>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</si>
  <si>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</si>
  <si>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</si>
  <si>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</si>
  <si>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</si>
  <si>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</si>
  <si>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</si>
  <si>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</si>
  <si>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</si>
  <si>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</si>
  <si>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</si>
  <si>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</si>
  <si>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</si>
  <si>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</si>
  <si>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</si>
  <si>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</si>
  <si>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</si>
  <si>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</si>
  <si>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</si>
  <si>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</si>
  <si>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</si>
  <si>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</si>
  <si>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</si>
  <si>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</si>
  <si>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</si>
  <si>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</si>
  <si>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</si>
  <si>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</si>
  <si>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</si>
  <si>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</si>
  <si>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</si>
  <si>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</si>
  <si>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</si>
  <si>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</si>
  <si>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</si>
  <si>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</si>
  <si>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</si>
  <si>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</si>
  <si>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</si>
  <si>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</si>
  <si>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</si>
  <si>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</si>
  <si>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</si>
  <si>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</si>
  <si>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</si>
  <si>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</si>
  <si>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</si>
  <si>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</si>
  <si>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</si>
  <si>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</si>
  <si>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</si>
  <si>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</si>
  <si>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</si>
  <si>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</si>
  <si>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</si>
  <si>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</si>
  <si>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</si>
  <si>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</si>
  <si>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</si>
  <si>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</si>
  <si>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</si>
  <si>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</si>
  <si>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</si>
  <si>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</si>
  <si>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</si>
  <si>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</si>
  <si>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</si>
  <si>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</si>
  <si>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</si>
  <si>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</si>
  <si>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</si>
  <si>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</si>
  <si>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</si>
  <si>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</si>
  <si>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</si>
  <si>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</si>
  <si>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</si>
  <si>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</si>
  <si>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</si>
  <si>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</si>
  <si>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</si>
  <si>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</si>
  <si>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</si>
  <si>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</si>
  <si>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</si>
  <si>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</si>
  <si>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</si>
  <si>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</si>
  <si>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</si>
  <si>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</si>
  <si>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</si>
  <si>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</si>
  <si>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</si>
  <si>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</si>
  <si>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</si>
  <si>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</si>
  <si>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</si>
  <si>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</si>
  <si>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</si>
  <si>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</si>
  <si>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</si>
  <si>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</si>
  <si>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</si>
  <si>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</si>
  <si>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</si>
  <si>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</si>
  <si>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</si>
  <si>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</si>
  <si>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</si>
  <si>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</si>
  <si>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</si>
  <si>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</si>
  <si>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</si>
  <si>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</si>
  <si>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</si>
  <si>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</si>
  <si>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</si>
  <si>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</si>
  <si>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</si>
  <si>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</si>
  <si>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</si>
  <si>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</si>
  <si>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</si>
  <si>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</si>
  <si>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</si>
  <si>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</si>
  <si>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</si>
  <si>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</si>
  <si>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</si>
  <si>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</si>
  <si>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</si>
  <si>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</si>
  <si>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</si>
  <si>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</si>
  <si>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</si>
  <si>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</si>
  <si>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</si>
  <si>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</si>
  <si>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</si>
  <si>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</si>
  <si>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</si>
  <si>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</si>
  <si>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</si>
  <si>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</si>
  <si>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</si>
  <si>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</si>
  <si>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</si>
  <si>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</si>
  <si>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</si>
  <si>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</si>
  <si>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</si>
  <si>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</si>
  <si>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</si>
  <si>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</si>
  <si>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</si>
  <si>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</si>
  <si>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</si>
  <si>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</si>
  <si>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</si>
  <si>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</si>
  <si>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</si>
  <si>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</si>
  <si>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</si>
  <si>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</si>
  <si>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</si>
  <si>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</si>
  <si>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</si>
  <si>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</si>
  <si>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</si>
  <si>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</si>
  <si>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</si>
  <si>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</si>
  <si>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</si>
  <si>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</si>
  <si>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</si>
  <si>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</si>
  <si>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</si>
  <si>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</si>
  <si>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</si>
  <si>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</si>
  <si>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</si>
  <si>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</si>
  <si>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</si>
  <si>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</si>
  <si>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</si>
  <si>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</si>
  <si>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</si>
  <si>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</si>
  <si>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</si>
  <si>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</si>
  <si>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</si>
  <si>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</si>
  <si>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</si>
  <si>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</si>
  <si>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</si>
  <si>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</si>
  <si>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</si>
  <si>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</si>
  <si>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</si>
  <si>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</si>
  <si>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</si>
  <si>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</si>
  <si>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</si>
  <si>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</si>
  <si>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</si>
  <si>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</si>
  <si>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</si>
  <si>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</si>
  <si>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</si>
  <si>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</si>
  <si>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</si>
  <si>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</si>
  <si>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</si>
  <si>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</si>
  <si>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</si>
  <si>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</si>
  <si>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</si>
  <si>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</si>
  <si>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</si>
  <si>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</si>
  <si>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</si>
  <si>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</si>
  <si>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</si>
  <si>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</si>
  <si>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</si>
  <si>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</si>
  <si>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</si>
  <si>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</si>
  <si>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</si>
  <si>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</si>
  <si>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</si>
  <si>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</si>
  <si>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</si>
  <si>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</si>
  <si>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</si>
  <si>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</si>
  <si>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</si>
  <si>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</si>
  <si>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</si>
  <si>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</si>
  <si>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</si>
  <si>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</si>
  <si>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</si>
  <si>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</si>
  <si>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</si>
  <si>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</si>
  <si>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</si>
  <si>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</si>
  <si>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</si>
  <si>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</si>
  <si>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</si>
  <si>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</si>
  <si>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</si>
  <si>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</si>
  <si>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</si>
  <si>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</si>
  <si>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</si>
  <si>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</si>
  <si>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</si>
  <si>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</si>
  <si>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</si>
  <si>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</si>
  <si>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</si>
  <si>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</si>
  <si>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</si>
  <si>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</si>
  <si>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</si>
  <si>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</si>
  <si>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</si>
  <si>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</si>
  <si>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</si>
  <si>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</si>
  <si>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</si>
  <si>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</si>
  <si>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</si>
  <si>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</si>
  <si>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</si>
  <si>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</si>
  <si>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</si>
  <si>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</si>
  <si>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</si>
  <si>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</si>
  <si>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</si>
  <si>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</si>
  <si>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</si>
  <si>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</si>
  <si>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</si>
  <si>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</si>
  <si>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</si>
  <si>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</si>
  <si>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</si>
  <si>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</si>
  <si>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</si>
  <si>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</si>
  <si>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</si>
  <si>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</si>
  <si>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</si>
  <si>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</si>
  <si>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</si>
  <si>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</si>
  <si>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</si>
  <si>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</si>
  <si>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</si>
  <si>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</si>
  <si>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</si>
  <si>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</si>
  <si>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</si>
  <si>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</si>
  <si>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</si>
  <si>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</si>
  <si>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</si>
  <si>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</si>
  <si>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</si>
  <si>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</si>
  <si>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</si>
  <si>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</si>
  <si>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</si>
  <si>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</si>
  <si>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</si>
  <si>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</si>
  <si>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</si>
  <si>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</si>
  <si>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</si>
  <si>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</si>
  <si>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</si>
  <si>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</si>
  <si>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</si>
  <si>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</si>
  <si>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</si>
  <si>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</si>
  <si>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</si>
  <si>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</si>
  <si>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</si>
  <si>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</si>
  <si>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</si>
  <si>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</si>
  <si>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</si>
  <si>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</si>
  <si>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</si>
  <si>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</si>
  <si>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</si>
  <si>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</si>
  <si>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</si>
  <si>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</si>
  <si>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</si>
  <si>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</si>
  <si>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</si>
  <si>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</si>
  <si>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</si>
  <si>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</si>
  <si>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</si>
  <si>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</si>
  <si>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</si>
  <si>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</si>
  <si>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</si>
  <si>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</si>
  <si>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</si>
  <si>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</si>
  <si>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</si>
  <si>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</si>
  <si>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</si>
  <si>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</si>
  <si>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</si>
  <si>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</si>
  <si>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</si>
  <si>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</si>
  <si>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</si>
  <si>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</si>
  <si>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</si>
  <si>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</si>
  <si>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</si>
  <si>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</si>
  <si>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</si>
  <si>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</si>
  <si>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</si>
  <si>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</si>
  <si>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</si>
  <si>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</si>
  <si>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</si>
  <si>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</si>
  <si>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</si>
  <si>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</si>
  <si>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</si>
  <si>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</si>
  <si>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</si>
  <si>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</si>
  <si>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</si>
  <si>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</si>
  <si>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</si>
  <si>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</si>
  <si>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</si>
  <si>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</si>
  <si>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</si>
  <si>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</si>
  <si>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</si>
  <si>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</si>
  <si>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</si>
  <si>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</si>
  <si>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</si>
  <si>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</si>
  <si>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</si>
  <si>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</si>
  <si>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</si>
  <si>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</si>
  <si>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</si>
  <si>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</si>
  <si>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</si>
  <si>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</si>
  <si>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</si>
  <si>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</si>
  <si>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</si>
  <si>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</si>
  <si>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</si>
  <si>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</si>
  <si>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</si>
  <si>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</si>
  <si>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</si>
  <si>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</si>
  <si>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</si>
  <si>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</si>
  <si>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</si>
  <si>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</si>
  <si>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</si>
  <si>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</si>
  <si>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</si>
  <si>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</si>
  <si>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</si>
  <si>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</si>
  <si>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</si>
  <si>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</si>
  <si>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</si>
  <si>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</si>
  <si>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</si>
  <si>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</si>
  <si>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</si>
  <si>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</si>
  <si>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</si>
  <si>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</si>
  <si>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</si>
  <si>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</si>
  <si>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</si>
  <si>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</si>
  <si>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</si>
  <si>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</si>
  <si>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</si>
  <si>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</si>
  <si>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</si>
  <si>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</si>
  <si>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</si>
  <si>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</si>
  <si>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</si>
  <si>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</si>
  <si>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</si>
  <si>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</si>
  <si>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</si>
  <si>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</si>
  <si>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</si>
  <si>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</si>
  <si>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</si>
  <si>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</si>
  <si>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</si>
  <si>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</si>
  <si>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</si>
  <si>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</si>
  <si>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</si>
  <si>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</si>
  <si>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</si>
  <si>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</si>
  <si>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</si>
  <si>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</si>
  <si>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</si>
  <si>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</si>
  <si>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</si>
  <si>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</si>
  <si>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</si>
  <si>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</si>
  <si>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</si>
  <si>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</si>
  <si>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</si>
  <si>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</si>
  <si>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</si>
  <si>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</si>
  <si>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</si>
  <si>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</si>
  <si>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</si>
  <si>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</si>
  <si>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</si>
  <si>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</si>
  <si>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</si>
  <si>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</si>
  <si>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</si>
  <si>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</si>
  <si>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</si>
  <si>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</si>
  <si>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</si>
  <si>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</si>
  <si>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</si>
  <si>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</si>
  <si>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</si>
  <si>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</si>
  <si>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</si>
  <si>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</si>
  <si>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</si>
  <si>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</si>
  <si>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</si>
  <si>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</si>
  <si>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</si>
  <si>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</si>
  <si>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</si>
  <si>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</si>
  <si>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</si>
  <si>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</si>
  <si>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</si>
  <si>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</si>
  <si>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</si>
  <si>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</si>
  <si>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</si>
  <si>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</si>
  <si>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</si>
  <si>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</si>
  <si>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</si>
  <si>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</si>
  <si>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</si>
  <si>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</si>
  <si>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</si>
  <si>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</si>
  <si>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</si>
  <si>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</si>
  <si>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</si>
  <si>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</si>
  <si>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</si>
  <si>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</si>
  <si>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</si>
  <si>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</si>
  <si>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</si>
  <si>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</si>
  <si>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</si>
  <si>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</si>
  <si>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</si>
  <si>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</si>
  <si>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</si>
  <si>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</si>
  <si>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</si>
  <si>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</si>
  <si>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</si>
  <si>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</si>
  <si>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</si>
  <si>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</si>
  <si>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</si>
  <si>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</si>
  <si>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</si>
  <si>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</si>
  <si>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</si>
  <si>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</si>
  <si>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</si>
  <si>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</si>
  <si>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</si>
  <si>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</si>
  <si>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</si>
  <si>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</si>
  <si>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</si>
  <si>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</si>
  <si>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</si>
  <si>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</si>
  <si>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</si>
  <si>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</si>
  <si>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</si>
  <si>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</si>
  <si>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</si>
  <si>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</si>
  <si>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</si>
  <si>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</si>
  <si>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</si>
  <si>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</si>
  <si>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</si>
  <si>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</si>
  <si>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</si>
  <si>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</si>
  <si>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</si>
  <si>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</si>
  <si>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</si>
  <si>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</si>
  <si>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</si>
  <si>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</si>
  <si>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</si>
  <si>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</si>
  <si>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</si>
  <si>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</si>
  <si>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</si>
  <si>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</si>
  <si>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</si>
  <si>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</si>
  <si>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</si>
  <si>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</si>
  <si>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</si>
  <si>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</si>
  <si>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</si>
  <si>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</si>
  <si>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</si>
  <si>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</si>
  <si>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</si>
  <si>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</si>
  <si>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</si>
  <si>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</si>
  <si>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</si>
  <si>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</si>
  <si>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</si>
  <si>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</si>
  <si>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</si>
  <si>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</si>
  <si>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</si>
  <si>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</si>
  <si>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</si>
  <si>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</si>
  <si>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</si>
  <si>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</si>
  <si>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</si>
  <si>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</si>
  <si>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</si>
  <si>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</si>
  <si>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</si>
  <si>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</si>
  <si>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</si>
  <si>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</si>
  <si>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</si>
  <si>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</si>
  <si>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</si>
  <si>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</si>
  <si>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</si>
  <si>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</si>
  <si>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</si>
  <si>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</si>
  <si>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</si>
  <si>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</si>
  <si>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</si>
  <si>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</si>
  <si>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</si>
  <si>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</si>
  <si>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</si>
  <si>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</si>
  <si>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</si>
  <si>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</si>
  <si>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</si>
  <si>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</si>
  <si>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</si>
  <si>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</si>
  <si>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</si>
  <si>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</si>
  <si>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</si>
  <si>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</si>
  <si>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</si>
  <si>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</si>
  <si>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</si>
  <si>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</si>
  <si>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</si>
  <si>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</si>
  <si>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</si>
  <si>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</si>
  <si>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</si>
  <si>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</si>
  <si>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</si>
  <si>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</si>
  <si>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</si>
  <si>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</si>
  <si>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</si>
  <si>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</si>
  <si>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</si>
  <si>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</si>
  <si>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</si>
  <si>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</si>
  <si>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</si>
  <si>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</si>
  <si>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</si>
  <si>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</si>
  <si>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</si>
  <si>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</si>
  <si>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</si>
  <si>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</si>
  <si>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</si>
  <si>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</si>
  <si>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</si>
  <si>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</si>
  <si>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</si>
  <si>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</si>
  <si>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</si>
  <si>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</si>
  <si>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</si>
  <si>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</si>
  <si>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</si>
  <si>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</si>
  <si>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</si>
  <si>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</si>
  <si>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</si>
  <si>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</si>
  <si>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</si>
  <si>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</si>
  <si>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</si>
  <si>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</si>
  <si>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</si>
  <si>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</si>
  <si>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</si>
  <si>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</si>
  <si>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</si>
  <si>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</si>
  <si>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</si>
  <si>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</si>
  <si>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</si>
  <si>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</si>
  <si>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</si>
  <si>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</si>
  <si>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</si>
  <si>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</si>
  <si>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</si>
  <si>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</si>
  <si>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</si>
  <si>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</si>
  <si>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</si>
  <si>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</si>
  <si>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</si>
  <si>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</si>
  <si>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</si>
  <si>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</si>
  <si>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</si>
  <si>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</si>
  <si>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</si>
  <si>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</si>
  <si>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</si>
  <si>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</si>
  <si>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</si>
  <si>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</si>
  <si>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</si>
  <si>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</si>
  <si>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</si>
  <si>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</si>
  <si>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</si>
  <si>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</si>
  <si>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</si>
  <si>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</si>
  <si>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</si>
  <si>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</si>
  <si>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</si>
  <si>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</si>
  <si>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</si>
  <si>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</si>
  <si>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</si>
  <si>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</si>
  <si>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</si>
  <si>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</si>
  <si>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</si>
  <si>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</si>
  <si>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</si>
  <si>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</si>
  <si>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</si>
  <si>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</si>
  <si>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</si>
  <si>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</si>
  <si>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</si>
  <si>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</si>
  <si>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</si>
  <si>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</si>
  <si>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</si>
  <si>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</si>
  <si>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</si>
  <si>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</si>
  <si>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</si>
  <si>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</si>
  <si>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</si>
  <si>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</si>
  <si>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</si>
  <si>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</si>
  <si>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</si>
  <si>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</si>
  <si>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</si>
  <si>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</si>
  <si>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</si>
  <si>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</si>
  <si>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</si>
  <si>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</si>
  <si>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</si>
  <si>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</si>
  <si>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</si>
  <si>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</si>
  <si>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</si>
  <si>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</si>
  <si>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</si>
  <si>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</si>
  <si>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</si>
  <si>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</si>
  <si>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</si>
  <si>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</si>
  <si>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</si>
  <si>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</si>
  <si>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</si>
  <si>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</si>
  <si>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</si>
  <si>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</si>
  <si>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</si>
  <si>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</si>
  <si>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</si>
  <si>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</si>
  <si>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</si>
  <si>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</si>
  <si>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</si>
  <si>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</si>
  <si>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</si>
  <si>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</si>
  <si>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</si>
  <si>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</si>
  <si>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</si>
  <si>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</si>
  <si>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</si>
  <si>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</si>
  <si>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</si>
  <si>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</si>
  <si>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</si>
  <si>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</si>
  <si>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</si>
  <si>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</si>
  <si>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</si>
  <si>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</si>
  <si>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</si>
  <si>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</si>
  <si>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</si>
  <si>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</si>
  <si>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</si>
  <si>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</si>
  <si>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</si>
  <si>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</si>
  <si>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</si>
  <si>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</si>
  <si>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</si>
  <si>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</si>
  <si>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</si>
  <si>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</si>
  <si>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</si>
  <si>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</si>
  <si>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</si>
  <si>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</si>
  <si>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</si>
  <si>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</si>
  <si>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</si>
  <si>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</si>
  <si>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</si>
  <si>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</si>
  <si>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</si>
  <si>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</si>
  <si>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</si>
  <si>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</si>
  <si>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</si>
  <si>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</si>
  <si>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</si>
  <si>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</si>
  <si>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</si>
  <si>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</si>
  <si>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</si>
  <si>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</si>
  <si>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</si>
  <si>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</si>
  <si>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</si>
  <si>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</si>
  <si>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</si>
  <si>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</si>
  <si>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</si>
  <si>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</si>
  <si>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</si>
  <si>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</si>
  <si>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</si>
  <si>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</si>
  <si>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</si>
  <si>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</si>
  <si>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</si>
  <si>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</si>
  <si>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</si>
  <si>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</si>
  <si>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</si>
  <si>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</si>
  <si>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</si>
  <si>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</si>
  <si>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</si>
  <si>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</si>
  <si>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</si>
  <si>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</si>
  <si>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</si>
  <si>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</si>
  <si>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</si>
  <si>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</si>
  <si>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</si>
  <si>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</si>
  <si>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</si>
  <si>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</si>
  <si>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</si>
  <si>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</si>
  <si>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</si>
  <si>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</si>
  <si>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</si>
  <si>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</si>
  <si>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</si>
  <si>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</si>
  <si>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</si>
  <si>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</si>
  <si>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</si>
  <si>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</si>
  <si>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</si>
  <si>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</si>
  <si>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</si>
  <si>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</si>
  <si>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</si>
  <si>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</si>
  <si>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</si>
  <si>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</si>
  <si>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</si>
  <si>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</si>
  <si>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</si>
  <si>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</si>
  <si>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</si>
  <si>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</si>
  <si>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</si>
  <si>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</si>
  <si>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</si>
  <si>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</si>
  <si>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</si>
  <si>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</si>
  <si>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</si>
  <si>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</si>
  <si>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</si>
  <si>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</si>
  <si>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</si>
  <si>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</si>
  <si>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</si>
  <si>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</si>
  <si>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</si>
  <si>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</si>
  <si>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</si>
  <si>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</si>
  <si>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</si>
  <si>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</si>
  <si>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</si>
  <si>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</si>
  <si>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</si>
  <si>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</si>
  <si>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</si>
  <si>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</si>
  <si>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</si>
  <si>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</si>
  <si>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</si>
  <si>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</si>
  <si>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</si>
  <si>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</si>
  <si>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</si>
  <si>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</si>
  <si>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</si>
  <si>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</si>
  <si>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</si>
  <si>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</si>
  <si>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</si>
  <si>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</si>
  <si>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</si>
  <si>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</si>
  <si>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</si>
  <si>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</si>
  <si>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</si>
  <si>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</si>
  <si>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</si>
  <si>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</si>
  <si>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</si>
  <si>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</si>
  <si>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</si>
  <si>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</si>
  <si>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</si>
  <si>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</si>
  <si>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</si>
  <si>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</si>
  <si>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</si>
  <si>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</si>
  <si>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</si>
  <si>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</si>
  <si>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</si>
  <si>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</si>
  <si>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</si>
  <si>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</si>
  <si>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</si>
  <si>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</si>
  <si>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</si>
  <si>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</si>
  <si>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</si>
  <si>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</si>
  <si>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</si>
  <si>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</si>
  <si>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</si>
  <si>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</si>
  <si>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</si>
  <si>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</si>
  <si>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</si>
  <si>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</si>
  <si>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</si>
  <si>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</si>
  <si>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</si>
  <si>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</si>
  <si>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</si>
  <si>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</si>
  <si>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</si>
  <si>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</si>
  <si>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</si>
  <si>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</si>
  <si>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</si>
  <si>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</si>
  <si>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</si>
  <si>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</si>
  <si>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</si>
  <si>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</si>
  <si>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</si>
  <si>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</si>
  <si>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</si>
  <si>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</si>
  <si>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</si>
  <si>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</si>
  <si>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</si>
  <si>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</si>
  <si>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</si>
  <si>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</si>
  <si>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</si>
  <si>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</si>
  <si>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</si>
  <si>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</si>
  <si>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</si>
  <si>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</si>
  <si>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</si>
  <si>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</si>
  <si>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</si>
  <si>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</si>
  <si>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</si>
  <si>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</si>
  <si>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</si>
  <si>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</si>
  <si>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</si>
  <si>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</si>
  <si>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</si>
  <si>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</si>
  <si>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</si>
  <si>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</si>
  <si>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</si>
  <si>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</si>
  <si>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</si>
  <si>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</si>
  <si>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</si>
  <si>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</si>
  <si>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</si>
  <si>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</si>
  <si>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</si>
  <si>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</si>
  <si>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</si>
  <si>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</si>
  <si>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</si>
  <si>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</si>
  <si>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</si>
  <si>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</si>
  <si>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</si>
  <si>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</si>
  <si>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</si>
  <si>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</si>
  <si>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</si>
  <si>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</si>
  <si>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</si>
  <si>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</si>
  <si>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</si>
  <si>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</si>
  <si>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</si>
  <si>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</si>
  <si>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</si>
  <si>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</si>
  <si>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</si>
  <si>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</si>
  <si>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</si>
  <si>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</si>
  <si>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</si>
  <si>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</si>
  <si>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</si>
  <si>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</si>
  <si>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</si>
  <si>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</si>
  <si>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</si>
  <si>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</si>
  <si>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</si>
  <si>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</si>
  <si>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</si>
  <si>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</si>
  <si>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</si>
  <si>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</si>
  <si>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</si>
  <si>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</si>
  <si>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</si>
  <si>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</si>
  <si>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</si>
  <si>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</si>
  <si>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</si>
  <si>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</si>
  <si>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</si>
  <si>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</si>
  <si>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</si>
  <si>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</si>
  <si>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</si>
  <si>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</si>
  <si>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</si>
  <si>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</si>
  <si>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</si>
  <si>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</si>
  <si>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</si>
  <si>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</si>
  <si>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</si>
  <si>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</si>
  <si>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</si>
  <si>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</si>
  <si>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</si>
  <si>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</si>
  <si>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</si>
  <si>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</si>
  <si>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</si>
  <si>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</si>
  <si>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</si>
  <si>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</si>
  <si>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</si>
  <si>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</si>
  <si>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</si>
  <si>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</si>
  <si>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</si>
  <si>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</si>
  <si>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</si>
  <si>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</si>
  <si>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</si>
  <si>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</si>
  <si>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</si>
  <si>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</si>
  <si>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</si>
  <si>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</si>
  <si>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</si>
  <si>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</si>
  <si>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</si>
  <si>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</si>
  <si>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</si>
  <si>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</si>
  <si>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</si>
  <si>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</si>
  <si>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</si>
  <si>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</si>
  <si>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</si>
  <si>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</si>
  <si>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</si>
  <si>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</si>
  <si>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</si>
  <si>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</si>
  <si>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</si>
  <si>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</si>
  <si>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</si>
  <si>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</si>
  <si>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</si>
  <si>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</si>
  <si>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</si>
  <si>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</si>
  <si>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</si>
  <si>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</si>
  <si>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</si>
  <si>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</si>
  <si>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</si>
  <si>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</si>
  <si>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</si>
  <si>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</si>
  <si>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</si>
  <si>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</si>
  <si>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</si>
  <si>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</si>
  <si>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</si>
  <si>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</si>
  <si>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</si>
  <si>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</si>
  <si>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</si>
  <si>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</si>
  <si>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</si>
  <si>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</si>
  <si>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</si>
  <si>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</si>
  <si>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</si>
  <si>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</si>
  <si>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</si>
  <si>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</si>
  <si>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</si>
  <si>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</si>
  <si>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</si>
  <si>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</si>
  <si>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</si>
  <si>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</si>
  <si>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</si>
  <si>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</si>
  <si>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</si>
  <si>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</si>
  <si>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</si>
  <si>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</si>
  <si>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</si>
  <si>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</si>
  <si>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</si>
  <si>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</si>
  <si>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</si>
  <si>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</si>
  <si>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</si>
  <si>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</si>
  <si>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</si>
  <si>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</si>
  <si>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</si>
  <si>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</si>
  <si>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</si>
  <si>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</si>
  <si>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</si>
  <si>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</si>
  <si>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</si>
  <si>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</si>
  <si>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</si>
  <si>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</si>
  <si>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</si>
  <si>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</si>
  <si>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</si>
  <si>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</si>
  <si>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</si>
  <si>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</si>
  <si>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</si>
  <si>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</si>
  <si>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</si>
  <si>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</si>
  <si>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</si>
  <si>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</si>
  <si>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</si>
  <si>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</si>
  <si>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</si>
  <si>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</si>
  <si>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</si>
  <si>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</si>
  <si>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</si>
  <si>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</si>
  <si>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</si>
  <si>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</si>
  <si>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</si>
  <si>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</si>
  <si>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</si>
  <si>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</si>
  <si>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</si>
  <si>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</si>
  <si>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</si>
  <si>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</si>
  <si>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</si>
  <si>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</si>
  <si>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</si>
  <si>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</si>
  <si>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</si>
  <si>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</si>
  <si>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</si>
  <si>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</si>
  <si>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</si>
  <si>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</si>
  <si>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</si>
  <si>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</si>
  <si>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</si>
  <si>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</si>
  <si>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</si>
  <si>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</si>
  <si>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</si>
  <si>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</si>
  <si>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</si>
  <si>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</si>
  <si>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</si>
  <si>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</si>
  <si>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</si>
  <si>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</si>
  <si>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</si>
  <si>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</si>
  <si>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</si>
  <si>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</si>
  <si>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</si>
  <si>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</si>
  <si>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</si>
  <si>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</si>
  <si>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</si>
  <si>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</si>
  <si>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</si>
  <si>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</si>
  <si>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</si>
  <si>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</si>
  <si>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</si>
  <si>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</si>
  <si>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</si>
  <si>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</si>
  <si>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</si>
  <si>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</si>
  <si>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</si>
  <si>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</si>
  <si>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</si>
  <si>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</si>
  <si>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</si>
  <si>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</si>
  <si>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</si>
  <si>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</si>
  <si>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</si>
  <si>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</si>
  <si>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</si>
  <si>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</si>
  <si>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</si>
  <si>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</si>
  <si>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</si>
  <si>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</si>
  <si>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</si>
  <si>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</si>
  <si>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</si>
  <si>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</si>
  <si>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</si>
  <si>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</si>
  <si>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</si>
  <si>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</si>
  <si>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</si>
  <si>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</si>
  <si>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</si>
  <si>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</si>
  <si>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</si>
  <si>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</si>
  <si>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</si>
  <si>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</si>
  <si>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</si>
  <si>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</si>
  <si>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</si>
  <si>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</si>
  <si>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</si>
  <si>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</si>
  <si>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</si>
  <si>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</si>
  <si>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</si>
  <si>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</si>
  <si>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</si>
  <si>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</si>
  <si>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</si>
  <si>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</si>
  <si>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</si>
  <si>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</si>
  <si>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</si>
  <si>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</si>
  <si>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</si>
  <si>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</si>
  <si>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</si>
  <si>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</si>
  <si>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</si>
  <si>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</si>
  <si>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</si>
  <si>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</si>
  <si>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</si>
  <si>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</si>
  <si>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</si>
  <si>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</si>
  <si>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</si>
  <si>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</si>
  <si>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</si>
  <si>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</si>
  <si>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</si>
  <si>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</si>
  <si>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</si>
  <si>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</si>
  <si>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</si>
  <si>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</si>
  <si>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</si>
  <si>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</si>
  <si>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</si>
  <si>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</si>
  <si>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</si>
  <si>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</si>
  <si>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</si>
  <si>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</si>
  <si>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</si>
  <si>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</si>
  <si>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</si>
  <si>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</si>
  <si>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</si>
  <si>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</si>
  <si>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</si>
  <si>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</si>
  <si>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</si>
  <si>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</si>
  <si>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</si>
  <si>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</si>
  <si>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</si>
  <si>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</si>
  <si>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</si>
  <si>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</si>
  <si>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</si>
  <si>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</si>
  <si>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</si>
  <si>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</si>
  <si>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</si>
  <si>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</si>
  <si>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</si>
  <si>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</si>
  <si>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</si>
  <si>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</si>
  <si>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</si>
  <si>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</si>
  <si>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</si>
  <si>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</si>
  <si>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</si>
  <si>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</si>
  <si>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</si>
  <si>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</si>
  <si>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</si>
  <si>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</si>
  <si>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</si>
  <si>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</si>
  <si>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</si>
  <si>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</si>
  <si>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</si>
  <si>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</si>
  <si>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</si>
  <si>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</si>
  <si>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</si>
  <si>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</si>
  <si>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</si>
  <si>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</si>
  <si>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</si>
  <si>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</si>
  <si>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</si>
  <si>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</si>
  <si>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</si>
  <si>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</si>
  <si>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</si>
  <si>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</si>
  <si>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</si>
  <si>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</si>
  <si>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</si>
  <si>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</si>
  <si>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</si>
  <si>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</si>
  <si>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</si>
  <si>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</si>
  <si>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</si>
  <si>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</si>
  <si>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</si>
  <si>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</si>
  <si>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</si>
  <si>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</si>
  <si>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</si>
  <si>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</si>
  <si>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</si>
  <si>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</si>
  <si>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</si>
  <si>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</si>
  <si>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</si>
  <si>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</si>
  <si>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</si>
  <si>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</si>
  <si>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</si>
  <si>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</si>
  <si>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</si>
  <si>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</si>
  <si>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</si>
  <si>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</si>
  <si>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</si>
  <si>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</si>
  <si>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</si>
  <si>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</si>
  <si>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</si>
  <si>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</si>
  <si>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</si>
  <si>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</si>
  <si>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</si>
  <si>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</si>
  <si>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</si>
  <si>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</si>
  <si>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</si>
  <si>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</si>
  <si>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</si>
  <si>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</si>
  <si>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</si>
  <si>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</si>
  <si>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</si>
  <si>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</si>
  <si>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</si>
  <si>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</si>
  <si>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</si>
  <si>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</si>
  <si>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</si>
  <si>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</si>
  <si>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</si>
  <si>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</si>
  <si>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</si>
  <si>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</si>
  <si>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</si>
  <si>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</si>
  <si>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</si>
  <si>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</si>
  <si>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</si>
  <si>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</si>
  <si>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</si>
  <si>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</si>
  <si>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</si>
  <si>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</si>
  <si>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</si>
  <si>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</si>
  <si>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</si>
  <si>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</si>
  <si>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</si>
  <si>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</si>
  <si>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</si>
  <si>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</si>
  <si>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</si>
  <si>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</si>
  <si>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</si>
  <si>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</si>
  <si>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</si>
  <si>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</si>
  <si>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</si>
  <si>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</si>
  <si>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</si>
  <si>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</si>
  <si>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</si>
  <si>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</si>
  <si>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</si>
  <si>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</si>
  <si>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</si>
  <si>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</si>
  <si>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</si>
  <si>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</si>
  <si>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</si>
  <si>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</si>
  <si>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</si>
  <si>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</si>
  <si>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</si>
  <si>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</si>
  <si>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</si>
  <si>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</si>
  <si>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</si>
  <si>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</si>
  <si>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</si>
  <si>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</si>
  <si>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</si>
  <si>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</si>
  <si>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</si>
  <si>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</si>
  <si>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</si>
  <si>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</si>
  <si>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</si>
  <si>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</si>
  <si>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</si>
  <si>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</si>
  <si>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</si>
  <si>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</si>
  <si>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</si>
  <si>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</si>
  <si>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</si>
  <si>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</si>
  <si>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</si>
  <si>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</si>
  <si>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</si>
  <si>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</si>
  <si>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</si>
  <si>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</si>
  <si>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</si>
  <si>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</si>
  <si>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</si>
  <si>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</si>
  <si>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</si>
  <si>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</si>
  <si>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</si>
  <si>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</si>
  <si>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</si>
  <si>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</si>
  <si>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</si>
  <si>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</si>
  <si>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</si>
  <si>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</si>
  <si>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</si>
  <si>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</si>
  <si>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</si>
  <si>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</si>
  <si>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</si>
  <si>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</si>
  <si>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</si>
  <si>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</si>
  <si>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</si>
  <si>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</si>
  <si>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</si>
  <si>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</si>
  <si>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</si>
  <si>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</si>
  <si>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</si>
  <si>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</si>
  <si>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</si>
  <si>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</si>
  <si>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</si>
  <si>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</si>
  <si>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</si>
  <si>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</si>
  <si>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</si>
  <si>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</si>
  <si>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</si>
  <si>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</si>
  <si>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</si>
  <si>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</si>
  <si>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</si>
  <si>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</si>
  <si>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</si>
  <si>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</si>
  <si>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</si>
  <si>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</si>
  <si>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</si>
  <si>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</si>
  <si>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</si>
  <si>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</si>
  <si>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</si>
  <si>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</si>
  <si>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</si>
  <si>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</si>
  <si>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</si>
  <si>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</si>
  <si>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</si>
  <si>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</si>
  <si>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</si>
  <si>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</si>
  <si>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</si>
  <si>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</si>
  <si>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</si>
  <si>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</si>
  <si>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</si>
  <si>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</si>
  <si>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</si>
  <si>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</si>
  <si>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</si>
  <si>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</si>
  <si>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</si>
  <si>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</si>
  <si>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</si>
  <si>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</si>
  <si>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</si>
  <si>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</si>
  <si>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</si>
  <si>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</si>
  <si>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</si>
  <si>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</si>
  <si>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</si>
  <si>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</si>
  <si>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</si>
  <si>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</si>
  <si>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</si>
  <si>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</si>
  <si>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</si>
  <si>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</si>
  <si>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</si>
  <si>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</si>
  <si>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</si>
  <si>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</si>
  <si>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</si>
  <si>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</si>
  <si>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</si>
  <si>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</si>
  <si>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</si>
  <si>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</si>
  <si>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</si>
  <si>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</si>
  <si>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</si>
  <si>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</si>
  <si>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</si>
  <si>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</si>
  <si>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</si>
  <si>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</si>
  <si>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</si>
  <si>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</si>
  <si>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</si>
  <si>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</si>
  <si>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</si>
  <si>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</si>
  <si>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</si>
  <si>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</si>
  <si>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</si>
  <si>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</si>
  <si>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</si>
  <si>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</si>
  <si>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</si>
  <si>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</si>
  <si>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</si>
  <si>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</si>
  <si>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</si>
  <si>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</si>
  <si>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</si>
  <si>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</si>
  <si>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</si>
  <si>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</si>
  <si>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</si>
  <si>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</si>
  <si>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</si>
  <si>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</si>
  <si>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</si>
  <si>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</si>
  <si>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</si>
  <si>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</si>
  <si>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</si>
  <si>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</si>
  <si>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</si>
  <si>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</si>
  <si>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</si>
  <si>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</si>
  <si>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</si>
  <si>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</si>
  <si>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</si>
  <si>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</si>
  <si>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</si>
  <si>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</si>
  <si>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</si>
  <si>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</si>
  <si>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</si>
  <si>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</si>
  <si>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</si>
  <si>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</si>
  <si>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</si>
  <si>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</si>
  <si>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</si>
  <si>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</si>
  <si>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</si>
  <si>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</si>
  <si>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</si>
  <si>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</si>
  <si>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</si>
  <si>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</si>
  <si>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</si>
  <si>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</si>
  <si>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</si>
  <si>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</si>
  <si>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</si>
  <si>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</si>
  <si>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</si>
  <si>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</si>
  <si>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</si>
  <si>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</si>
  <si>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</si>
  <si>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</si>
  <si>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</si>
  <si>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</si>
  <si>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</si>
  <si>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</si>
  <si>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</si>
  <si>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</si>
  <si>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</si>
  <si>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</si>
  <si>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</si>
  <si>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</si>
  <si>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</si>
  <si>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</si>
  <si>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</si>
  <si>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</si>
  <si>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</si>
  <si>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</si>
  <si>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</si>
  <si>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</si>
  <si>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</si>
  <si>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</si>
  <si>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</si>
  <si>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</si>
  <si>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</si>
  <si>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</si>
  <si>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</si>
  <si>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</si>
  <si>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</si>
  <si>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</si>
  <si>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</si>
  <si>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</si>
  <si>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</si>
  <si>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</si>
  <si>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</si>
  <si>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</si>
  <si>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</si>
  <si>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</si>
  <si>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</si>
  <si>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</si>
  <si>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</si>
  <si>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</si>
  <si>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</si>
  <si>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</si>
  <si>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</si>
  <si>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</si>
  <si>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</si>
  <si>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</si>
  <si>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</si>
  <si>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</si>
  <si>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</si>
  <si>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</si>
  <si>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</si>
  <si>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</si>
  <si>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</si>
  <si>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</si>
  <si>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</si>
  <si>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</si>
  <si>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</si>
  <si>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</si>
  <si>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</si>
  <si>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</si>
  <si>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</si>
  <si>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</si>
  <si>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</si>
  <si>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</si>
  <si>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</si>
  <si>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</si>
  <si>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</si>
  <si>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</si>
  <si>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</si>
  <si>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</si>
  <si>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</si>
  <si>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</si>
  <si>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</si>
  <si>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</si>
  <si>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</si>
  <si>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</si>
  <si>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</si>
  <si>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</si>
  <si>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</si>
  <si>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</si>
  <si>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</si>
  <si>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</si>
  <si>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</si>
  <si>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</si>
  <si>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</si>
  <si>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</si>
  <si>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</si>
  <si>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</si>
  <si>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</si>
  <si>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</si>
  <si>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</si>
  <si>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</si>
  <si>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</si>
  <si>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</si>
  <si>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</si>
  <si>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</si>
  <si>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</si>
  <si>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</si>
  <si>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</si>
  <si>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</si>
  <si>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</si>
  <si>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</si>
  <si>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</si>
  <si>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</si>
  <si>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</si>
  <si>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</si>
  <si>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</si>
  <si>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</si>
  <si>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</si>
  <si>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</si>
  <si>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</si>
  <si>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</si>
  <si>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</si>
  <si>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</si>
  <si>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</si>
  <si>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</si>
  <si>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</si>
  <si>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</si>
  <si>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</si>
  <si>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</si>
  <si>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</si>
  <si>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</si>
  <si>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</si>
  <si>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</si>
  <si>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</si>
  <si>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</si>
  <si>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</si>
  <si>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</si>
  <si>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</si>
  <si>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</si>
  <si>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</si>
  <si>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</si>
  <si>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</si>
  <si>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</si>
  <si>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</si>
  <si>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</si>
  <si>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</si>
  <si>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</si>
  <si>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</si>
  <si>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</si>
  <si>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</si>
  <si>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</si>
  <si>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</si>
  <si>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</si>
  <si>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</si>
  <si>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</si>
  <si>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</si>
  <si>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</si>
  <si>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</si>
  <si>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</si>
  <si>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</si>
  <si>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</si>
  <si>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</si>
  <si>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</si>
  <si>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</si>
  <si>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</si>
  <si>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</si>
  <si>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</si>
  <si>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</si>
  <si>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</si>
  <si>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</si>
  <si>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</si>
  <si>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</si>
  <si>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</si>
  <si>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</si>
  <si>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</si>
  <si>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</si>
  <si>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</si>
  <si>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</si>
  <si>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</si>
  <si>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</si>
  <si>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</si>
  <si>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</si>
  <si>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</si>
  <si>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</si>
  <si>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</si>
  <si>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</si>
  <si>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</si>
  <si>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</si>
  <si>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</si>
  <si>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</si>
  <si>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</si>
  <si>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</si>
  <si>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</si>
  <si>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</si>
  <si>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</si>
  <si>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</si>
  <si>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</si>
  <si>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</si>
  <si>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</si>
  <si>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</si>
  <si>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</si>
  <si>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</si>
  <si>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</si>
  <si>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</si>
  <si>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</si>
  <si>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</si>
  <si>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</si>
  <si>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</si>
  <si>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</si>
  <si>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</si>
  <si>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</si>
  <si>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</si>
  <si>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</si>
  <si>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</si>
  <si>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</si>
  <si>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</si>
  <si>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</si>
  <si>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</si>
  <si>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</si>
  <si>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</si>
  <si>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</si>
  <si>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</si>
  <si>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</si>
  <si>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</si>
  <si>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</si>
  <si>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</si>
  <si>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</si>
  <si>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</si>
  <si>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</si>
  <si>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</si>
  <si>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</si>
  <si>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</si>
  <si>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</si>
  <si>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</si>
  <si>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</si>
  <si>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</si>
  <si>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</si>
  <si>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</si>
  <si>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</si>
  <si>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</si>
  <si>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</si>
  <si>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</si>
  <si>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</si>
  <si>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</si>
  <si>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</si>
  <si>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</si>
  <si>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</si>
  <si>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</si>
  <si>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</si>
  <si>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</si>
  <si>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</si>
  <si>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</si>
  <si>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</si>
  <si>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</si>
  <si>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</si>
  <si>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</si>
  <si>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</si>
  <si>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</si>
  <si>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</si>
  <si>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</si>
  <si>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</si>
  <si>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</si>
  <si>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</si>
  <si>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</si>
  <si>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</si>
  <si>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</si>
  <si>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</si>
  <si>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</si>
  <si>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</si>
  <si>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</si>
  <si>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</si>
  <si>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</si>
  <si>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</si>
  <si>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</si>
  <si>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</si>
  <si>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</si>
  <si>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</si>
  <si>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</si>
  <si>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</si>
  <si>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</si>
  <si>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</si>
  <si>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</si>
  <si>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</si>
  <si>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</si>
  <si>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</si>
  <si>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</si>
  <si>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</si>
  <si>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</si>
  <si>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</si>
  <si>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</si>
  <si>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</si>
  <si>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</si>
  <si>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</si>
  <si>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</si>
  <si>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</si>
  <si>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</si>
  <si>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</si>
  <si>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</si>
  <si>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</si>
  <si>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</si>
  <si>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</si>
  <si>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</si>
  <si>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</si>
  <si>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</si>
  <si>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</si>
  <si>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</si>
  <si>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</si>
  <si>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</si>
  <si>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</si>
  <si>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</si>
  <si>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</si>
  <si>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</si>
  <si>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</si>
  <si>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</si>
  <si>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</si>
  <si>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</si>
  <si>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</si>
  <si>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</si>
  <si>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</si>
  <si>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</si>
  <si>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</si>
  <si>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</si>
  <si>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</si>
  <si>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</si>
  <si>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</si>
  <si>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</si>
  <si>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</si>
  <si>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</si>
  <si>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</si>
  <si>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</si>
  <si>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</si>
  <si>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</si>
  <si>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</si>
  <si>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</si>
  <si>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</si>
  <si>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</si>
  <si>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</si>
  <si>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</si>
  <si>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</si>
  <si>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</si>
  <si>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</si>
  <si>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</si>
  <si>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</si>
  <si>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</si>
  <si>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</si>
  <si>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</si>
  <si>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</si>
  <si>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</si>
  <si>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</si>
  <si>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</si>
  <si>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</si>
  <si>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</si>
  <si>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</si>
  <si>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</si>
  <si>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</si>
  <si>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</si>
  <si>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</si>
  <si>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</si>
  <si>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</si>
  <si>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</si>
  <si>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</si>
  <si>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</si>
  <si>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</si>
  <si>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</si>
  <si>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</si>
  <si>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</si>
  <si>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</si>
  <si>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</si>
  <si>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</si>
  <si>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</si>
  <si>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</si>
  <si>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</si>
  <si>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</si>
  <si>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</si>
  <si>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</si>
  <si>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</si>
  <si>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</si>
  <si>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</si>
  <si>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</si>
  <si>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</si>
  <si>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</si>
  <si>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</si>
  <si>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</si>
  <si>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</si>
  <si>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</si>
  <si>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</si>
  <si>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</si>
  <si>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</si>
  <si>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</si>
  <si>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</si>
  <si>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</si>
  <si>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</si>
  <si>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</si>
  <si>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</si>
  <si>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</si>
  <si>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</si>
  <si>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</si>
  <si>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</si>
  <si>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</si>
  <si>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</si>
  <si>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</si>
  <si>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</si>
  <si>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</si>
  <si>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</si>
  <si>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</si>
  <si>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</si>
  <si>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</si>
  <si>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</si>
  <si>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</si>
  <si>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</si>
  <si>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</si>
  <si>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</si>
  <si>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</si>
  <si>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</si>
  <si>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</si>
  <si>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</si>
  <si>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</si>
  <si>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</si>
  <si>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</si>
  <si>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</si>
  <si>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</si>
  <si>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</si>
  <si>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</si>
  <si>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</si>
  <si>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</si>
  <si>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</si>
  <si>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</si>
  <si>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</si>
  <si>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</si>
  <si>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</si>
  <si>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</si>
  <si>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</si>
  <si>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</si>
  <si>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</si>
  <si>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</si>
  <si>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</si>
  <si>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</si>
  <si>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</si>
  <si>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</si>
  <si>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</si>
  <si>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</si>
  <si>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</si>
  <si>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</si>
  <si>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</si>
  <si>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</si>
  <si>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</si>
  <si>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</si>
  <si>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</si>
  <si>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</si>
  <si>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</si>
  <si>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</si>
  <si>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</si>
  <si>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</si>
  <si>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</si>
  <si>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</si>
  <si>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</si>
  <si>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</si>
  <si>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</si>
  <si>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</si>
  <si>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</si>
  <si>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</si>
  <si>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</si>
  <si>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</si>
  <si>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</si>
  <si>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</si>
  <si>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</si>
  <si>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</si>
  <si>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</si>
  <si>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</si>
  <si>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</si>
  <si>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</si>
  <si>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</si>
  <si>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</si>
  <si>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</si>
  <si>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</si>
  <si>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</si>
  <si>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</si>
  <si>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</si>
  <si>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</si>
  <si>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</si>
  <si>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</si>
  <si>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</si>
  <si>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</si>
  <si>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</si>
  <si>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</si>
  <si>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</si>
  <si>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</si>
  <si>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</si>
  <si>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</si>
  <si>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</si>
  <si>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</si>
  <si>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</si>
  <si>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</si>
  <si>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</si>
  <si>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</si>
  <si>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</si>
  <si>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</si>
  <si>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</si>
  <si>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</si>
  <si>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</si>
  <si>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</si>
  <si>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</si>
  <si>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</si>
  <si>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</si>
  <si>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</si>
  <si>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</si>
  <si>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</si>
  <si>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</si>
  <si>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</si>
  <si>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</si>
  <si>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</si>
  <si>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</si>
  <si>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</si>
  <si>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</si>
  <si>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</si>
  <si>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</si>
  <si>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</si>
  <si>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</si>
  <si>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</si>
  <si>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</si>
  <si>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</si>
  <si>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</si>
  <si>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</si>
  <si>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</si>
  <si>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</si>
  <si>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</si>
  <si>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</si>
  <si>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</si>
  <si>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</si>
  <si>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</si>
  <si>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</si>
  <si>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</si>
  <si>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</si>
  <si>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</si>
  <si>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</si>
  <si>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</si>
  <si>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</si>
  <si>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</si>
  <si>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</si>
  <si>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</si>
  <si>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</si>
  <si>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</si>
  <si>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</si>
  <si>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</si>
  <si>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</si>
  <si>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</si>
  <si>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</si>
  <si>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</si>
  <si>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</si>
  <si>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</si>
  <si>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</si>
  <si>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</si>
  <si>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</si>
  <si>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</si>
  <si>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</si>
  <si>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</si>
  <si>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</si>
  <si>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</si>
  <si>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</si>
  <si>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</si>
  <si>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</si>
  <si>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</si>
  <si>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</si>
  <si>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</si>
  <si>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</si>
  <si>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</si>
  <si>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</si>
  <si>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</si>
  <si>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</si>
  <si>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</si>
  <si>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</si>
  <si>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</si>
  <si>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</si>
  <si>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</si>
  <si>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</si>
  <si>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</si>
  <si>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</si>
  <si>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</si>
  <si>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</si>
  <si>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</si>
  <si>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</si>
  <si>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</si>
  <si>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</si>
  <si>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</si>
  <si>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</si>
  <si>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</si>
  <si>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</si>
  <si>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</si>
  <si>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</si>
  <si>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</si>
  <si>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</si>
  <si>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</si>
  <si>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</si>
  <si>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</si>
  <si>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</si>
  <si>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</si>
  <si>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</si>
  <si>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</si>
  <si>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</si>
  <si>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</si>
  <si>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</si>
  <si>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</si>
  <si>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</si>
  <si>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</si>
  <si>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</si>
  <si>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</si>
  <si>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</si>
  <si>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</si>
  <si>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</si>
  <si>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</si>
  <si>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</si>
  <si>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</si>
  <si>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</si>
  <si>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</si>
  <si>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</si>
  <si>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</si>
  <si>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</si>
  <si>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</si>
  <si>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</si>
  <si>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</si>
  <si>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</si>
  <si>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</si>
  <si>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</si>
  <si>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</si>
  <si>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</si>
  <si>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</si>
  <si>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</si>
  <si>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</si>
  <si>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</si>
  <si>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</si>
  <si>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</si>
  <si>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</si>
  <si>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</si>
  <si>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</si>
  <si>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</si>
  <si>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</si>
  <si>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</si>
  <si>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</si>
  <si>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</si>
  <si>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</si>
  <si>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</si>
  <si>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</si>
  <si>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</si>
  <si>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</si>
  <si>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</si>
  <si>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</si>
  <si>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</si>
  <si>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</si>
  <si>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</si>
  <si>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</si>
  <si>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</si>
  <si>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</si>
  <si>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</si>
  <si>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</si>
  <si>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</si>
  <si>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</si>
  <si>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</si>
  <si>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</si>
  <si>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</si>
  <si>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</si>
  <si>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</si>
  <si>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</si>
  <si>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</si>
  <si>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</si>
  <si>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</si>
  <si>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</si>
  <si>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</si>
  <si>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</si>
  <si>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</si>
  <si>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</si>
  <si>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</si>
  <si>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</si>
  <si>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</si>
  <si>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</si>
  <si>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</si>
  <si>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</si>
  <si>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</si>
  <si>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</si>
  <si>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</si>
  <si>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</si>
  <si>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</si>
  <si>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</si>
  <si>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</si>
  <si>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</si>
  <si>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</si>
  <si>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</si>
  <si>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</si>
  <si>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</si>
  <si>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</si>
  <si>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</si>
  <si>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</si>
  <si>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</si>
  <si>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</si>
  <si>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</si>
  <si>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</si>
  <si>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</si>
  <si>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</si>
  <si>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</si>
  <si>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</si>
  <si>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</si>
  <si>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</si>
  <si>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</si>
  <si>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</si>
  <si>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</si>
  <si>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</si>
  <si>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</si>
  <si>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</si>
  <si>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</si>
  <si>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</si>
  <si>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</si>
  <si>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</si>
  <si>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</si>
  <si>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</si>
  <si>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</si>
  <si>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</si>
  <si>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</si>
  <si>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</si>
  <si>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</si>
  <si>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</si>
  <si>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</si>
  <si>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</si>
  <si>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</si>
  <si>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</si>
  <si>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</si>
  <si>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</si>
  <si>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</si>
  <si>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</si>
  <si>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</si>
  <si>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</si>
  <si>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</si>
  <si>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</si>
  <si>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</si>
  <si>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</si>
  <si>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</si>
  <si>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</si>
  <si>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</si>
  <si>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</si>
  <si>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</si>
  <si>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</si>
  <si>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</si>
  <si>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</si>
  <si>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</si>
  <si>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</si>
  <si>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</si>
  <si>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</si>
  <si>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</si>
  <si>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</si>
  <si>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</si>
  <si>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</si>
  <si>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</si>
  <si>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</si>
  <si>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</si>
  <si>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</si>
  <si>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</si>
  <si>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</si>
  <si>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</si>
  <si>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</si>
  <si>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</si>
  <si>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</si>
  <si>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</si>
  <si>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</si>
  <si>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</si>
  <si>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</si>
  <si>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</si>
  <si>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</si>
  <si>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</si>
  <si>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</si>
  <si>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</si>
  <si>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</si>
  <si>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</si>
  <si>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</si>
  <si>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</si>
  <si>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</si>
  <si>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</si>
  <si>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</si>
  <si>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</si>
  <si>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</si>
  <si>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</si>
  <si>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</si>
  <si>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</si>
  <si>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</si>
  <si>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</si>
  <si>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</si>
  <si>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</si>
  <si>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</si>
  <si>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</si>
  <si>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</si>
  <si>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</si>
  <si>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</si>
  <si>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</si>
  <si>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</si>
  <si>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</si>
  <si>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</si>
  <si>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</si>
  <si>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</si>
  <si>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</si>
  <si>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</si>
  <si>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</si>
  <si>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</si>
  <si>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</si>
  <si>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</si>
  <si>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</si>
  <si>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</si>
  <si>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</si>
  <si>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</si>
  <si>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</si>
  <si>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</si>
  <si>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</si>
  <si>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</si>
  <si>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</si>
  <si>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</si>
  <si>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</si>
  <si>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</si>
  <si>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</si>
  <si>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</si>
  <si>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</si>
  <si>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</si>
  <si>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</si>
  <si>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</si>
  <si>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</si>
  <si>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</si>
  <si>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</si>
  <si>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</si>
  <si>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</si>
  <si>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</si>
  <si>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</si>
  <si>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</si>
  <si>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</si>
  <si>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</si>
  <si>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</si>
  <si>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</si>
  <si>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</si>
  <si>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</si>
  <si>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</si>
  <si>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</si>
  <si>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</si>
  <si>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</si>
  <si>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</si>
  <si>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</si>
  <si>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</si>
  <si>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</si>
  <si>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</si>
  <si>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</si>
  <si>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</si>
  <si>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</si>
  <si>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</si>
  <si>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</si>
  <si>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</si>
  <si>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</si>
  <si>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</si>
  <si>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</si>
  <si>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</si>
  <si>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</si>
  <si>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</si>
  <si>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</si>
  <si>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</si>
  <si>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</si>
  <si>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</si>
  <si>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</si>
  <si>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</si>
  <si>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</si>
  <si>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</si>
  <si>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</si>
  <si>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</si>
  <si>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</si>
  <si>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</si>
  <si>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</si>
  <si>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</si>
  <si>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</si>
  <si>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</si>
  <si>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</si>
  <si>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</si>
  <si>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</si>
  <si>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</si>
  <si>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</si>
  <si>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</si>
  <si>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</si>
  <si>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</si>
  <si>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</si>
  <si>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</si>
  <si>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</si>
  <si>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</si>
  <si>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</si>
  <si>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</si>
  <si>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</si>
  <si>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</si>
  <si>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</si>
  <si>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</si>
  <si>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</si>
  <si>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</si>
  <si>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</si>
  <si>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</si>
  <si>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</si>
  <si>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</si>
  <si>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</si>
  <si>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</si>
  <si>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</si>
  <si>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</si>
  <si>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</si>
  <si>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</si>
  <si>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</si>
  <si>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</si>
  <si>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</si>
  <si>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</si>
  <si>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</si>
  <si>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</si>
  <si>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</si>
  <si>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</si>
  <si>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</si>
  <si>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</si>
  <si>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</si>
  <si>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</si>
  <si>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</si>
  <si>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</si>
  <si>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</si>
  <si>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</si>
  <si>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</si>
  <si>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</si>
  <si>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</si>
  <si>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</si>
  <si>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</si>
  <si>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</si>
  <si>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</si>
  <si>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</si>
  <si>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</si>
  <si>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</si>
  <si>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</si>
  <si>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</si>
  <si>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</si>
  <si>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</si>
  <si>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</si>
  <si>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</si>
  <si>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</si>
  <si>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</si>
  <si>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</si>
  <si>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</si>
  <si>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</si>
  <si>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</si>
  <si>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</si>
  <si>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</si>
  <si>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</si>
  <si>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</si>
  <si>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</si>
  <si>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</si>
  <si>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</si>
  <si>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</si>
  <si>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</si>
  <si>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</si>
  <si>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</si>
  <si>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</si>
  <si>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</si>
  <si>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</si>
  <si>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</si>
  <si>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</si>
  <si>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</si>
  <si>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</si>
  <si>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</si>
  <si>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</si>
  <si>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</si>
  <si>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</si>
  <si>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</si>
  <si>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</si>
  <si>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</si>
  <si>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</si>
  <si>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</si>
  <si>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</si>
  <si>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</si>
  <si>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</si>
  <si>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</si>
  <si>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</si>
  <si>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</si>
  <si>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</si>
  <si>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</si>
  <si>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</si>
  <si>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</si>
  <si>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</si>
  <si>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</si>
  <si>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</si>
  <si>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</si>
  <si>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</si>
  <si>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</si>
  <si>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</si>
  <si>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</si>
  <si>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</si>
  <si>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</si>
  <si>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</si>
  <si>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</si>
  <si>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</si>
  <si>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</si>
  <si>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</si>
  <si>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</si>
  <si>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</si>
  <si>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</si>
  <si>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</si>
  <si>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</si>
  <si>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</si>
  <si>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</si>
  <si>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</si>
  <si>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</si>
  <si>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</si>
  <si>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</si>
  <si>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</si>
  <si>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</si>
  <si>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</si>
  <si>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</si>
  <si>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</si>
  <si>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</si>
  <si>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</si>
  <si>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</si>
  <si>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</si>
  <si>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</si>
  <si>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</si>
  <si>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</si>
  <si>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</si>
  <si>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</si>
  <si>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</si>
  <si>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</si>
  <si>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</si>
  <si>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</si>
  <si>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</si>
  <si>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</si>
  <si>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</si>
  <si>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</si>
  <si>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</si>
  <si>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</si>
  <si>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</si>
  <si>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</si>
  <si>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</si>
  <si>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</si>
  <si>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</si>
  <si>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</si>
  <si>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</si>
  <si>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</si>
  <si>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</si>
  <si>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</si>
  <si>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</si>
  <si>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</si>
  <si>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</si>
  <si>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</si>
  <si>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</si>
  <si>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</si>
  <si>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</si>
  <si>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</si>
  <si>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</si>
  <si>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</si>
  <si>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</si>
  <si>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</si>
  <si>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</si>
  <si>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</si>
  <si>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</si>
  <si>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</si>
  <si>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</si>
  <si>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</si>
  <si>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</si>
  <si>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</si>
  <si>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</si>
  <si>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</si>
  <si>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</si>
  <si>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</si>
  <si>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</si>
  <si>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</si>
  <si>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</si>
  <si>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</si>
  <si>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</si>
  <si>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</si>
  <si>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</si>
  <si>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</si>
  <si>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</si>
  <si>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</si>
  <si>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</si>
  <si>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</si>
  <si>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</si>
  <si>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</si>
  <si>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</si>
  <si>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</si>
  <si>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</si>
  <si>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</si>
  <si>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</si>
  <si>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</si>
  <si>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</si>
  <si>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</si>
  <si>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</si>
  <si>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</si>
  <si>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</si>
  <si>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</si>
  <si>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</si>
  <si>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</si>
  <si>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</si>
  <si>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</si>
  <si>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</si>
  <si>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</si>
  <si>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</si>
  <si>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</si>
  <si>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</si>
  <si>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</si>
  <si>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</si>
  <si>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</si>
  <si>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</si>
  <si>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</si>
  <si>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</si>
  <si>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</si>
  <si>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</si>
  <si>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</si>
  <si>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</si>
  <si>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</si>
  <si>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</si>
  <si>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</si>
  <si>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</si>
  <si>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</si>
  <si>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</si>
  <si>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</si>
  <si>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</si>
  <si>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</si>
  <si>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</si>
  <si>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</si>
  <si>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</si>
  <si>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</si>
  <si>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</si>
  <si>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</si>
  <si>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</si>
  <si>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</si>
  <si>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</si>
  <si>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</si>
  <si>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</si>
  <si>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</si>
  <si>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</si>
  <si>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</si>
  <si>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</si>
  <si>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</si>
  <si>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</si>
  <si>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</si>
  <si>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</si>
  <si>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</si>
  <si>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</si>
  <si>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</si>
  <si>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</si>
  <si>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</si>
  <si>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</si>
  <si>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</si>
  <si>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</si>
  <si>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</si>
  <si>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</si>
  <si>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</si>
  <si>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</si>
  <si>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</si>
  <si>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</si>
  <si>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</si>
  <si>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</si>
  <si>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</si>
  <si>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</si>
  <si>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</si>
  <si>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</si>
  <si>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</si>
  <si>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</si>
  <si>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</si>
  <si>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</si>
  <si>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</si>
  <si>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</si>
  <si>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</si>
  <si>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</si>
  <si>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</si>
  <si>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</si>
  <si>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</si>
  <si>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</si>
  <si>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</si>
  <si>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</si>
  <si>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</si>
  <si>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</si>
  <si>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</si>
  <si>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</si>
  <si>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</si>
  <si>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</si>
  <si>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</si>
  <si>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</si>
  <si>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</si>
  <si>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</si>
  <si>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</si>
  <si>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</si>
  <si>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</si>
  <si>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</si>
  <si>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</si>
  <si>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</si>
  <si>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</si>
  <si>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</si>
  <si>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</si>
  <si>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</si>
  <si>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</si>
  <si>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</si>
  <si>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</si>
  <si>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</si>
  <si>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</si>
  <si>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</si>
  <si>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</si>
  <si>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</si>
  <si>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</si>
  <si>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</si>
  <si>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</si>
  <si>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</si>
  <si>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</si>
  <si>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</si>
  <si>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</si>
  <si>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</si>
  <si>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</si>
  <si>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</si>
  <si>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</si>
  <si>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</si>
  <si>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</si>
  <si>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</si>
  <si>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</si>
  <si>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</si>
  <si>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</si>
  <si>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</si>
  <si>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</si>
  <si>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</si>
  <si>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</si>
  <si>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</si>
  <si>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</si>
  <si>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</si>
  <si>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</si>
  <si>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</si>
  <si>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</si>
  <si>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</si>
  <si>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</si>
  <si>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</si>
  <si>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</si>
  <si>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</si>
  <si>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</si>
  <si>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</si>
  <si>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</si>
  <si>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</si>
  <si>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</si>
  <si>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</si>
  <si>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</si>
  <si>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</si>
  <si>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</si>
  <si>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</si>
  <si>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</si>
  <si>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</si>
  <si>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</si>
  <si>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</si>
  <si>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</si>
  <si>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</si>
  <si>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</si>
  <si>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</si>
  <si>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</si>
  <si>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</si>
  <si>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</si>
  <si>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</si>
  <si>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</si>
  <si>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</si>
  <si>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</si>
  <si>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</si>
  <si>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</si>
  <si>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</si>
  <si>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</si>
  <si>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</si>
  <si>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</si>
  <si>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</si>
  <si>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</si>
  <si>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</si>
  <si>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</si>
  <si>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</si>
  <si>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</si>
  <si>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</si>
  <si>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</si>
  <si>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</si>
  <si>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</si>
  <si>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</si>
  <si>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</si>
  <si>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</si>
  <si>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</si>
  <si>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</si>
  <si>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</si>
  <si>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</si>
  <si>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</si>
  <si>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</si>
  <si>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</si>
  <si>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</si>
  <si>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</si>
  <si>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</si>
  <si>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</si>
  <si>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</si>
  <si>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</si>
  <si>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</si>
  <si>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</si>
  <si>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</si>
  <si>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</si>
  <si>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</si>
  <si>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</si>
  <si>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</si>
  <si>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</si>
  <si>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</si>
  <si>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</si>
  <si>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</si>
  <si>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</si>
  <si>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</si>
  <si>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</si>
  <si>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</si>
  <si>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</si>
  <si>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</si>
  <si>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</si>
  <si>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</si>
  <si>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</si>
  <si>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</si>
  <si>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</si>
  <si>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</si>
  <si>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</si>
  <si>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</si>
  <si>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</si>
  <si>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</si>
  <si>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</si>
  <si>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</si>
  <si>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</si>
  <si>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</si>
  <si>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</si>
  <si>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</si>
  <si>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</si>
  <si>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</si>
  <si>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</si>
  <si>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</si>
  <si>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</si>
  <si>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</si>
  <si>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</si>
  <si>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</si>
  <si>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</si>
  <si>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</si>
  <si>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</si>
  <si>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</si>
  <si>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</si>
  <si>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</si>
  <si>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</si>
  <si>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</si>
  <si>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</si>
  <si>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</si>
  <si>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</si>
  <si>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</si>
  <si>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</si>
  <si>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</si>
  <si>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</si>
  <si>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</si>
  <si>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</si>
  <si>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</si>
  <si>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</si>
  <si>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</si>
  <si>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</si>
  <si>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</si>
  <si>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</si>
  <si>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</si>
  <si>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</si>
  <si>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</si>
  <si>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</si>
  <si>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</si>
  <si>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</si>
  <si>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</si>
  <si>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</si>
  <si>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</si>
  <si>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</si>
  <si>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</si>
  <si>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</si>
  <si>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</si>
  <si>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</si>
  <si>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</si>
  <si>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</si>
  <si>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</si>
  <si>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</si>
  <si>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</si>
  <si>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</si>
  <si>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</si>
  <si>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</si>
  <si>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</si>
  <si>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</si>
  <si>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</si>
  <si>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</si>
  <si>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</si>
  <si>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</si>
  <si>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</si>
  <si>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</si>
  <si>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</si>
  <si>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</si>
  <si>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</si>
  <si>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</si>
  <si>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</si>
  <si>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</si>
  <si>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</si>
  <si>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</si>
  <si>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</si>
  <si>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</si>
  <si>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</si>
  <si>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</si>
  <si>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</si>
  <si>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</si>
  <si>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</si>
  <si>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</si>
  <si>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</si>
  <si>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</si>
  <si>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</si>
  <si>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</si>
  <si>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</si>
  <si>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</si>
  <si>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</si>
  <si>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</si>
  <si>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</si>
  <si>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</si>
  <si>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</si>
  <si>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</si>
  <si>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</si>
  <si>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</si>
  <si>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</si>
  <si>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</si>
  <si>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</si>
  <si>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</si>
  <si>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</si>
  <si>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</si>
  <si>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</si>
  <si>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</si>
  <si>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</si>
  <si>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</si>
  <si>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</si>
  <si>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</si>
  <si>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</si>
  <si>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</si>
  <si>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</si>
  <si>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</si>
  <si>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</si>
  <si>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</si>
  <si>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</si>
  <si>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</si>
  <si>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</si>
  <si>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</si>
  <si>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</si>
  <si>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</si>
  <si>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</si>
  <si>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</si>
  <si>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</si>
  <si>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</si>
  <si>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</si>
  <si>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</si>
  <si>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</si>
  <si>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</si>
  <si>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</si>
  <si>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</si>
  <si>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</si>
  <si>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</si>
  <si>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</si>
  <si>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</si>
  <si>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</si>
  <si>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</si>
  <si>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</si>
  <si>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</si>
  <si>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</si>
  <si>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</si>
  <si>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</si>
  <si>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</si>
  <si>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</si>
  <si>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</si>
  <si>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</si>
  <si>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</si>
  <si>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</si>
  <si>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</si>
  <si>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</si>
  <si>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</si>
  <si>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</si>
  <si>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</si>
  <si>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</si>
  <si>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</si>
  <si>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</si>
  <si>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</si>
  <si>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</si>
  <si>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</si>
  <si>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</si>
  <si>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</si>
  <si>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</si>
  <si>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</si>
  <si>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</si>
  <si>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</si>
  <si>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</si>
  <si>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</si>
  <si>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</si>
  <si>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</si>
  <si>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</si>
  <si>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</si>
  <si>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</si>
  <si>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</si>
  <si>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</si>
  <si>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</si>
  <si>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</si>
  <si>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</si>
  <si>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</si>
  <si>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</si>
  <si>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</si>
  <si>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</si>
  <si>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</si>
  <si>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</si>
  <si>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</si>
  <si>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</si>
  <si>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</si>
  <si>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</si>
  <si>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</si>
  <si>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</si>
  <si>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</si>
  <si>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</si>
  <si>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</si>
  <si>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</si>
  <si>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</si>
  <si>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</si>
  <si>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</si>
  <si>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</si>
  <si>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</si>
  <si>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</si>
  <si>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</si>
  <si>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</si>
  <si>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</si>
  <si>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</si>
  <si>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</si>
  <si>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</si>
  <si>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</si>
  <si>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</si>
  <si>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</si>
  <si>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</si>
  <si>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</si>
  <si>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</si>
  <si>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</si>
  <si>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</si>
  <si>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</si>
  <si>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</si>
  <si>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</si>
  <si>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</si>
  <si>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</si>
  <si>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</si>
  <si>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</si>
  <si>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</si>
  <si>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</si>
  <si>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</si>
  <si>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</si>
  <si>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</si>
  <si>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</si>
  <si>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</si>
  <si>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</si>
  <si>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</si>
  <si>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</si>
  <si>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</si>
  <si>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</si>
  <si>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</si>
  <si>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</si>
  <si>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</si>
  <si>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</si>
  <si>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</si>
  <si>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</si>
  <si>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</si>
  <si>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</si>
  <si>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</si>
  <si>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</si>
  <si>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</si>
  <si>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</si>
  <si>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</si>
  <si>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</si>
  <si>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</si>
  <si>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</si>
  <si>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</si>
  <si>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</si>
  <si>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</si>
  <si>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</si>
  <si>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</si>
  <si>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</si>
  <si>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</si>
  <si>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</si>
  <si>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</si>
  <si>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</si>
  <si>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</si>
  <si>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</si>
  <si>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</si>
  <si>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</si>
  <si>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</si>
  <si>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</si>
  <si>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</si>
  <si>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</si>
  <si>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</si>
  <si>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</si>
  <si>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</si>
  <si>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</si>
  <si>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</si>
  <si>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</si>
  <si>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</si>
  <si>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</si>
  <si>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</si>
  <si>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</si>
  <si>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</si>
  <si>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</si>
  <si>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</si>
  <si>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</si>
  <si>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</si>
  <si>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</si>
  <si>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</si>
  <si>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</si>
  <si>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</si>
  <si>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</si>
  <si>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</si>
  <si>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</si>
  <si>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</si>
  <si>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</si>
  <si>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</si>
  <si>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</si>
  <si>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</si>
  <si>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</si>
  <si>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</si>
  <si>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</si>
  <si>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</si>
  <si>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</si>
  <si>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</si>
  <si>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</si>
  <si>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</si>
  <si>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</si>
  <si>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</si>
  <si>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</si>
  <si>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</si>
  <si>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</si>
  <si>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</si>
  <si>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</si>
  <si>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</si>
  <si>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</si>
  <si>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</si>
  <si>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</si>
  <si>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</si>
  <si>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</si>
  <si>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</si>
  <si>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</si>
  <si>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</si>
  <si>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</si>
  <si>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</si>
  <si>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</si>
  <si>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</si>
  <si>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</si>
  <si>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</si>
  <si>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</si>
  <si>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</si>
  <si>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</si>
  <si>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</si>
  <si>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</si>
  <si>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</si>
  <si>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</si>
  <si>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</si>
  <si>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</si>
  <si>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</si>
  <si>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</si>
  <si>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</si>
  <si>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</si>
  <si>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</si>
  <si>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</si>
  <si>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</si>
  <si>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</si>
  <si>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</si>
  <si>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</si>
  <si>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</si>
  <si>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</si>
  <si>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</si>
  <si>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</si>
  <si>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</si>
  <si>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</si>
  <si>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</si>
  <si>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</si>
  <si>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</si>
  <si>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</si>
  <si>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</si>
  <si>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</si>
  <si>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</si>
  <si>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</si>
  <si>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</si>
  <si>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</si>
  <si>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</si>
  <si>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</si>
  <si>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</si>
  <si>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</si>
  <si>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</si>
  <si>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</si>
  <si>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</si>
  <si>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</si>
  <si>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</si>
  <si>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</si>
  <si>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</si>
  <si>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</si>
  <si>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</si>
  <si>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</si>
  <si>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</si>
  <si>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</si>
  <si>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</si>
  <si>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</si>
  <si>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</si>
  <si>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</si>
  <si>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</si>
  <si>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</si>
  <si>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</si>
  <si>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</si>
  <si>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</si>
  <si>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</si>
  <si>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</si>
  <si>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</si>
  <si>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</si>
  <si>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</si>
  <si>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</si>
  <si>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</si>
  <si>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</si>
  <si>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</si>
  <si>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</si>
  <si>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</si>
  <si>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</si>
  <si>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</si>
  <si>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</si>
  <si>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</si>
  <si>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</si>
  <si>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</si>
  <si>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</si>
  <si>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</si>
  <si>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</si>
  <si>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</si>
  <si>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</si>
  <si>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</si>
  <si>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</si>
  <si>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</si>
  <si>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</si>
  <si>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</si>
  <si>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</si>
  <si>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</si>
  <si>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</si>
  <si>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</si>
  <si>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</si>
  <si>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</si>
  <si>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</si>
  <si>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</si>
  <si>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</si>
  <si>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</si>
  <si>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</si>
  <si>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</si>
  <si>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</si>
  <si>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</si>
  <si>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</si>
  <si>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</si>
  <si>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</si>
  <si>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</si>
  <si>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</si>
  <si>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</si>
  <si>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</si>
  <si>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</si>
  <si>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</si>
  <si>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</si>
  <si>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</si>
  <si>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</si>
  <si>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</si>
  <si>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</si>
  <si>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</si>
  <si>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</si>
  <si>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</si>
  <si>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</si>
  <si>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</si>
  <si>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</si>
  <si>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</si>
  <si>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</si>
  <si>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</si>
  <si>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</si>
  <si>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</si>
  <si>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</si>
  <si>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</si>
  <si>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</si>
  <si>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</si>
  <si>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</si>
  <si>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</si>
  <si>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</si>
  <si>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</si>
  <si>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</si>
  <si>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</si>
  <si>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</si>
  <si>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</si>
  <si>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</si>
  <si>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</si>
  <si>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</si>
  <si>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</si>
  <si>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</si>
  <si>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</si>
  <si>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</si>
  <si>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</si>
  <si>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</si>
  <si>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</si>
  <si>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</si>
  <si>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</si>
  <si>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</si>
  <si>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</si>
  <si>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</si>
  <si>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</si>
  <si>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</si>
  <si>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</si>
  <si>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</si>
  <si>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</si>
  <si>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</si>
  <si>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</si>
  <si>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</si>
  <si>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</si>
  <si>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</si>
  <si>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</si>
  <si>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</si>
  <si>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</si>
  <si>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</si>
  <si>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</si>
  <si>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</si>
  <si>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</si>
  <si>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</si>
  <si>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</si>
  <si>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</si>
  <si>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</si>
  <si>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</si>
  <si>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</si>
  <si>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</si>
  <si>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</si>
  <si>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</si>
  <si>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</si>
  <si>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</si>
  <si>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</si>
  <si>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</si>
  <si>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</si>
  <si>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</si>
  <si>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</si>
  <si>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</si>
  <si>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</si>
  <si>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</si>
  <si>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</si>
  <si>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</si>
  <si>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</si>
  <si>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</si>
  <si>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</si>
  <si>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</si>
  <si>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</si>
  <si>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</si>
  <si>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</si>
  <si>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</si>
  <si>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</si>
  <si>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</si>
  <si>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</si>
  <si>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</si>
  <si>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</si>
  <si>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</si>
  <si>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</si>
  <si>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</si>
  <si>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</si>
  <si>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</si>
  <si>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</si>
  <si>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</si>
  <si>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</si>
  <si>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</si>
  <si>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</si>
  <si>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</si>
  <si>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</si>
  <si>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</si>
  <si>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</si>
  <si>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</si>
  <si>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</si>
  <si>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</si>
  <si>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</si>
  <si>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</si>
  <si>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</si>
  <si>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</si>
  <si>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</si>
  <si>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</si>
  <si>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</si>
  <si>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</si>
  <si>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</si>
  <si>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</si>
  <si>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</si>
  <si>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</si>
  <si>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</si>
  <si>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</si>
  <si>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</si>
  <si>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</si>
  <si>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</si>
  <si>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</si>
  <si>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</si>
  <si>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</si>
  <si>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</si>
  <si>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</si>
  <si>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</si>
  <si>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</si>
  <si>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</si>
  <si>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</si>
  <si>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</si>
  <si>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</si>
  <si>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</si>
  <si>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</si>
  <si>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</si>
  <si>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</si>
  <si>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</si>
  <si>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</si>
  <si>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</si>
  <si>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</si>
  <si>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</si>
  <si>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</si>
  <si>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</si>
  <si>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</si>
  <si>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</si>
  <si>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</si>
  <si>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</si>
  <si>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</si>
  <si>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</si>
  <si>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</si>
  <si>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</si>
  <si>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</si>
  <si>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</si>
  <si>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</si>
  <si>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</si>
  <si>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</si>
  <si>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</si>
  <si>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</si>
  <si>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</si>
  <si>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</si>
  <si>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</si>
  <si>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</si>
  <si>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</si>
  <si>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</si>
  <si>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</si>
  <si>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</si>
  <si>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</si>
  <si>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</si>
  <si>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</si>
  <si>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</si>
  <si>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</si>
  <si>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</si>
  <si>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</si>
  <si>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</si>
  <si>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</si>
  <si>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</si>
  <si>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</si>
  <si>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</si>
  <si>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</si>
  <si>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</si>
  <si>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</si>
  <si>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</si>
  <si>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</si>
  <si>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</si>
  <si>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</si>
  <si>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</si>
  <si>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</si>
  <si>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</si>
  <si>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</si>
  <si>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</si>
  <si>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</si>
  <si>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</si>
  <si>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</si>
  <si>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</si>
  <si>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</si>
  <si>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</si>
  <si>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</si>
  <si>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</si>
  <si>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</si>
  <si>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</si>
  <si>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</si>
  <si>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</si>
  <si>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</si>
  <si>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</si>
  <si>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</si>
  <si>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</si>
  <si>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</si>
  <si>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</si>
  <si>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</si>
  <si>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</si>
  <si>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</si>
  <si>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</si>
  <si>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</si>
  <si>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</si>
  <si>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</si>
  <si>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</si>
  <si>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</si>
  <si>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</si>
  <si>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</si>
  <si>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</si>
  <si>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</si>
  <si>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</si>
  <si>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</si>
  <si>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</si>
  <si>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</si>
  <si>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</si>
  <si>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</si>
  <si>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</si>
  <si>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</si>
  <si>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</si>
  <si>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</si>
  <si>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</si>
  <si>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</si>
  <si>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</si>
  <si>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</si>
  <si>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</si>
  <si>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</si>
  <si>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</si>
  <si>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</si>
  <si>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</si>
  <si>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</si>
  <si>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</si>
  <si>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</si>
  <si>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</si>
  <si>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</si>
  <si>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</si>
  <si>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</si>
  <si>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</si>
  <si>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</si>
  <si>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</si>
  <si>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</si>
  <si>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</si>
  <si>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</si>
  <si>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</si>
  <si>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</si>
  <si>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</si>
  <si>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</si>
  <si>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</si>
  <si>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</si>
  <si>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</si>
  <si>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</si>
  <si>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</si>
  <si>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</si>
  <si>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</si>
  <si>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</si>
  <si>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</si>
  <si>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</si>
  <si>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</si>
  <si>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</si>
  <si>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</si>
  <si>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</si>
  <si>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</si>
  <si>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</si>
  <si>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</si>
  <si>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</si>
  <si>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</si>
  <si>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</si>
  <si>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</si>
  <si>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</si>
  <si>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</si>
  <si>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</si>
  <si>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</si>
  <si>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</si>
  <si>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</si>
  <si>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</si>
  <si>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</si>
  <si>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</si>
  <si>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</si>
  <si>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</si>
  <si>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</si>
  <si>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</si>
  <si>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</si>
  <si>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</si>
  <si>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</si>
  <si>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</si>
  <si>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</si>
  <si>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</si>
  <si>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</si>
  <si>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</si>
  <si>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</si>
  <si>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</si>
  <si>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</si>
  <si>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</si>
  <si>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</si>
  <si>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</si>
  <si>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</si>
  <si>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</si>
  <si>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</si>
  <si>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</si>
  <si>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</si>
  <si>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</si>
  <si>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</si>
  <si>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</si>
  <si>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</si>
  <si>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</si>
  <si>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</si>
  <si>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</si>
  <si>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</si>
  <si>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</si>
  <si>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</si>
  <si>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</si>
  <si>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</si>
  <si>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</si>
  <si>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</si>
  <si>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</si>
  <si>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</si>
  <si>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</si>
  <si>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</si>
  <si>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</si>
  <si>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</si>
  <si>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</si>
  <si>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</si>
  <si>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</si>
  <si>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</si>
  <si>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</si>
  <si>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</si>
  <si>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</si>
  <si>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</si>
  <si>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</si>
  <si>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</si>
  <si>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</si>
  <si>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</si>
  <si>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</si>
  <si>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</si>
  <si>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</si>
  <si>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</si>
  <si>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</si>
  <si>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</si>
  <si>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</si>
  <si>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</si>
  <si>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</si>
  <si>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</si>
  <si>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</si>
  <si>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</si>
  <si>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</si>
  <si>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</si>
  <si>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</si>
  <si>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</si>
  <si>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</si>
  <si>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</si>
  <si>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</si>
  <si>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</si>
  <si>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</si>
  <si>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</si>
  <si>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</si>
  <si>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</si>
  <si>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</si>
  <si>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</si>
  <si>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</si>
  <si>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</si>
  <si>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</si>
  <si>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</si>
  <si>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</si>
  <si>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</si>
  <si>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</si>
  <si>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</si>
  <si>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</si>
  <si>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</si>
  <si>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</si>
  <si>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</si>
  <si>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</si>
  <si>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</si>
  <si>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</si>
  <si>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</si>
  <si>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</si>
  <si>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</si>
  <si>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</si>
  <si>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</si>
  <si>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</si>
  <si>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</si>
  <si>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</si>
  <si>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</si>
  <si>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</si>
  <si>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</si>
  <si>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</si>
  <si>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</si>
  <si>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</si>
  <si>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</si>
  <si>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</si>
  <si>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</si>
  <si>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</si>
  <si>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</si>
  <si>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</si>
  <si>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</si>
  <si>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</si>
  <si>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</si>
  <si>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</si>
  <si>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</si>
  <si>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</si>
  <si>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</si>
  <si>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</si>
  <si>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</si>
  <si>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</si>
  <si>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</si>
  <si>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</si>
  <si>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</si>
  <si>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</si>
  <si>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</si>
  <si>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</si>
  <si>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</si>
  <si>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</si>
  <si>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</si>
  <si>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</si>
  <si>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</si>
  <si>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</si>
  <si>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</si>
  <si>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</si>
  <si>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</si>
  <si>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</si>
  <si>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</si>
  <si>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</si>
  <si>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</si>
  <si>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</si>
  <si>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</si>
  <si>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</si>
  <si>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</si>
  <si>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</si>
  <si>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</si>
  <si>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</si>
  <si>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</si>
  <si>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</si>
  <si>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</si>
  <si>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</si>
  <si>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</si>
  <si>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</si>
  <si>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</si>
  <si>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</si>
  <si>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</si>
  <si>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</si>
  <si>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</si>
  <si>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</si>
  <si>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</si>
  <si>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</si>
  <si>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</si>
  <si>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</si>
  <si>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</si>
  <si>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</si>
  <si>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</si>
  <si>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</si>
  <si>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</si>
  <si>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</si>
  <si>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</si>
  <si>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</si>
  <si>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</si>
  <si>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</si>
  <si>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</si>
  <si>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</si>
  <si>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</si>
  <si>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</si>
  <si>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</si>
  <si>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</si>
  <si>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</si>
  <si>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</si>
  <si>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</si>
  <si>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</si>
  <si>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</si>
  <si>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</si>
  <si>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</si>
  <si>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</si>
  <si>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</si>
  <si>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</si>
  <si>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</si>
  <si>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</si>
  <si>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</si>
  <si>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</si>
  <si>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</si>
  <si>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</si>
  <si>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</si>
  <si>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</si>
  <si>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</si>
  <si>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</si>
  <si>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</si>
  <si>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</si>
  <si>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</si>
  <si>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</si>
  <si>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</si>
  <si>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</si>
  <si>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</si>
  <si>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</si>
  <si>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</si>
  <si>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</si>
  <si>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</si>
  <si>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</si>
  <si>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</si>
  <si>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</si>
  <si>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</si>
  <si>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</si>
  <si>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</si>
  <si>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</si>
  <si>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</si>
  <si>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</si>
  <si>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</si>
  <si>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</si>
  <si>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</si>
  <si>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</si>
  <si>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</si>
  <si>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</si>
  <si>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</si>
  <si>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</si>
  <si>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</si>
  <si>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</si>
  <si>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</si>
  <si>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</si>
  <si>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</si>
  <si>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</si>
  <si>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</si>
  <si>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</si>
  <si>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</si>
  <si>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</si>
  <si>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</si>
  <si>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</si>
  <si>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</si>
  <si>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</si>
  <si>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</si>
  <si>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</si>
  <si>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</si>
  <si>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</si>
  <si>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</si>
  <si>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</si>
  <si>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</si>
  <si>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</si>
  <si>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</si>
  <si>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</si>
  <si>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</si>
  <si>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</si>
  <si>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</si>
  <si>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</si>
  <si>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</si>
  <si>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</si>
  <si>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</si>
  <si>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</si>
  <si>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</si>
  <si>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</si>
  <si>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</si>
  <si>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</si>
  <si>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</si>
  <si>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</si>
  <si>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</si>
  <si>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</si>
  <si>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</si>
  <si>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</si>
  <si>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</si>
  <si>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</si>
  <si>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</si>
  <si>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</si>
  <si>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</si>
  <si>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</si>
  <si>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</si>
  <si>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</si>
  <si>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</si>
  <si>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</si>
  <si>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</si>
  <si>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</si>
  <si>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</si>
  <si>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</si>
  <si>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</si>
  <si>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</si>
  <si>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</si>
  <si>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</si>
  <si>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</si>
  <si>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</si>
  <si>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</si>
  <si>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</si>
  <si>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</si>
  <si>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</si>
  <si>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</si>
  <si>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</si>
  <si>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</si>
  <si>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</si>
  <si>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</si>
  <si>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</si>
  <si>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</si>
  <si>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</si>
  <si>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</si>
  <si>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</si>
  <si>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</si>
  <si>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</si>
  <si>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</si>
  <si>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</si>
  <si>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</si>
  <si>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</si>
  <si>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</si>
  <si>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</si>
  <si>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</si>
  <si>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</si>
  <si>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</si>
  <si>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</si>
  <si>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</si>
  <si>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</si>
  <si>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</si>
  <si>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</si>
  <si>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</si>
  <si>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</si>
  <si>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</si>
  <si>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</si>
  <si>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</si>
  <si>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</si>
  <si>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</si>
  <si>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</si>
  <si>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</si>
  <si>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</si>
  <si>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</si>
  <si>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</si>
  <si>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</si>
  <si>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</si>
  <si>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</si>
  <si>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</si>
  <si>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</si>
  <si>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</si>
  <si>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</si>
  <si>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</si>
  <si>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</si>
  <si>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</si>
  <si>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</si>
  <si>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</si>
  <si>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</si>
  <si>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</si>
  <si>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</si>
  <si>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</si>
  <si>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</si>
  <si>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</si>
  <si>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</si>
  <si>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</si>
  <si>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</si>
  <si>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</si>
  <si>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</si>
  <si>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</si>
  <si>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</si>
  <si>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</si>
  <si>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</si>
  <si>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</si>
  <si>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</si>
  <si>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</si>
  <si>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</si>
  <si>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</si>
  <si>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</si>
  <si>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</si>
  <si>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</si>
  <si>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</si>
  <si>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</si>
  <si>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</si>
  <si>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</si>
  <si>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</si>
  <si>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</si>
  <si>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</si>
  <si>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</si>
  <si>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</si>
  <si>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</si>
  <si>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</si>
  <si>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</si>
  <si>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</si>
  <si>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</si>
  <si>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</si>
  <si>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</si>
  <si>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</si>
  <si>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</si>
  <si>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</si>
  <si>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</si>
  <si>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</si>
  <si>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</si>
  <si>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</si>
  <si>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</si>
  <si>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</si>
  <si>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</si>
  <si>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</si>
  <si>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</si>
  <si>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</si>
  <si>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</si>
  <si>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</si>
  <si>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</si>
  <si>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</si>
  <si>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</si>
  <si>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</si>
  <si>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</si>
  <si>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</si>
  <si>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</si>
  <si>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</si>
  <si>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</si>
  <si>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</si>
  <si>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</si>
  <si>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</si>
  <si>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</si>
  <si>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</si>
  <si>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</si>
  <si>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</si>
  <si>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</si>
  <si>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</si>
  <si>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</si>
  <si>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</si>
  <si>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</si>
  <si>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</si>
  <si>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</si>
  <si>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</si>
  <si>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</si>
  <si>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</si>
  <si>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</si>
  <si>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</si>
  <si>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</si>
  <si>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</si>
  <si>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</si>
  <si>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</si>
  <si>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</si>
  <si>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</si>
  <si>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</si>
  <si>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</si>
  <si>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</si>
  <si>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</si>
  <si>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</si>
  <si>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</si>
  <si>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</si>
  <si>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</si>
  <si>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</si>
  <si>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</si>
  <si>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</si>
  <si>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</si>
  <si>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</si>
  <si>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</si>
  <si>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</si>
  <si>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</si>
  <si>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</si>
  <si>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</si>
  <si>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</si>
  <si>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</si>
  <si>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</si>
  <si>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</si>
  <si>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</si>
  <si>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</si>
  <si>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</si>
  <si>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</si>
  <si>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</si>
  <si>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</si>
  <si>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</si>
  <si>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</si>
  <si>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</si>
  <si>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</si>
  <si>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</si>
  <si>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</si>
  <si>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</si>
  <si>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</si>
  <si>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</si>
  <si>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</si>
  <si>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</si>
  <si>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</si>
  <si>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</si>
  <si>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</si>
  <si>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</si>
  <si>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</si>
  <si>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</si>
  <si>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</si>
  <si>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</si>
  <si>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</si>
  <si>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</si>
  <si>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</si>
  <si>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</si>
  <si>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</si>
  <si>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</si>
  <si>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</si>
  <si>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</si>
  <si>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</si>
  <si>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</si>
  <si>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</si>
  <si>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</si>
  <si>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</si>
  <si>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</si>
  <si>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</si>
  <si>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</si>
  <si>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</si>
  <si>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</si>
  <si>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</si>
  <si>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</si>
  <si>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</si>
  <si>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</si>
  <si>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</si>
  <si>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</si>
  <si>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</si>
  <si>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</si>
  <si>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</si>
  <si>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</si>
  <si>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</si>
  <si>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</si>
  <si>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</si>
  <si>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</si>
  <si>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</si>
  <si>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</si>
  <si>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</si>
  <si>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</si>
  <si>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</si>
  <si>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</si>
  <si>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</si>
  <si>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</si>
  <si>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</si>
  <si>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</si>
  <si>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</si>
  <si>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</si>
  <si>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</si>
  <si>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</si>
  <si>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</si>
  <si>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</si>
  <si>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</si>
  <si>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</si>
  <si>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</si>
  <si>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</si>
  <si>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</si>
  <si>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</si>
  <si>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</si>
  <si>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</si>
  <si>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</si>
  <si>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</si>
  <si>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</si>
  <si>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</si>
  <si>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</si>
  <si>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</si>
  <si>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</si>
  <si>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</si>
  <si>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</si>
  <si>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</si>
  <si>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</si>
  <si>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</si>
  <si>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</si>
  <si>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</si>
  <si>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</si>
  <si>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</si>
  <si>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</si>
  <si>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</si>
  <si>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</si>
  <si>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</si>
  <si>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</si>
  <si>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</si>
  <si>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</si>
  <si>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</si>
  <si>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</si>
  <si>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</si>
  <si>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</si>
  <si>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</si>
  <si>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</si>
  <si>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</si>
  <si>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</si>
  <si>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</si>
  <si>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</si>
  <si>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</si>
  <si>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</si>
  <si>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</si>
  <si>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</si>
  <si>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</si>
  <si>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</si>
  <si>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</si>
  <si>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</si>
  <si>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</si>
  <si>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</si>
  <si>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</si>
  <si>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</si>
  <si>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</si>
  <si>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</si>
  <si>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</si>
  <si>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</si>
  <si>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</si>
  <si>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</si>
  <si>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</si>
  <si>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</si>
  <si>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</si>
  <si>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</si>
  <si>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</si>
  <si>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</si>
  <si>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</si>
  <si>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</si>
  <si>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</si>
  <si>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</si>
  <si>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</si>
  <si>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</si>
  <si>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</si>
  <si>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</si>
  <si>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</si>
  <si>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</si>
  <si>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</si>
  <si>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</si>
  <si>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</si>
  <si>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</si>
  <si>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</si>
  <si>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</si>
  <si>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</si>
  <si>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</si>
  <si>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</si>
  <si>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</si>
  <si>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</si>
  <si>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</si>
  <si>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</si>
  <si>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</si>
  <si>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</si>
  <si>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</si>
  <si>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</si>
  <si>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</si>
  <si>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</si>
  <si>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</si>
  <si>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</si>
  <si>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</si>
  <si>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</si>
  <si>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</si>
  <si>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</si>
  <si>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</si>
  <si>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</si>
  <si>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</si>
  <si>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</si>
  <si>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</si>
  <si>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</si>
  <si>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</si>
  <si>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</si>
  <si>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</si>
  <si>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</si>
  <si>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</si>
  <si>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</si>
  <si>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</si>
  <si>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</si>
  <si>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</si>
  <si>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</si>
  <si>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</si>
  <si>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</si>
  <si>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</si>
  <si>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</si>
  <si>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</si>
  <si>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</si>
  <si>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</si>
  <si>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</si>
  <si>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</si>
  <si>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</si>
  <si>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</si>
  <si>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</si>
  <si>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</si>
  <si>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</si>
  <si>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</si>
  <si>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</si>
  <si>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</si>
  <si>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</si>
  <si>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</si>
  <si>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</si>
  <si>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</si>
  <si>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</si>
  <si>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</si>
  <si>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</si>
  <si>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</si>
  <si>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</si>
  <si>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</si>
  <si>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</si>
  <si>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</si>
  <si>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</si>
  <si>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</si>
  <si>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</si>
  <si>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</si>
  <si>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</si>
  <si>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</si>
  <si>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</si>
  <si>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</si>
  <si>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</si>
  <si>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</si>
  <si>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</si>
  <si>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</si>
  <si>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</si>
  <si>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</si>
  <si>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</si>
  <si>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</si>
  <si>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</si>
  <si>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</si>
  <si>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</si>
  <si>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</si>
  <si>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</si>
  <si>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</si>
  <si>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</si>
  <si>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</si>
  <si>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</si>
  <si>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</si>
  <si>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</si>
  <si>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</si>
  <si>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</si>
  <si>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</si>
  <si>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</si>
  <si>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</si>
  <si>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</si>
  <si>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</si>
  <si>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</si>
  <si>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</si>
  <si>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</si>
  <si>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</si>
  <si>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</si>
  <si>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</si>
  <si>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</si>
  <si>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</si>
  <si>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</si>
  <si>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</si>
  <si>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</si>
  <si>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</si>
  <si>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</si>
  <si>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</si>
  <si>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</si>
  <si>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</si>
  <si>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</si>
  <si>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</si>
  <si>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</si>
  <si>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</si>
  <si>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</si>
  <si>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</si>
  <si>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</si>
  <si>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</si>
  <si>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</si>
  <si>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</si>
  <si>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</si>
  <si>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</si>
  <si>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</si>
  <si>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</si>
  <si>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</si>
  <si>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</si>
  <si>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</si>
  <si>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</si>
  <si>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</si>
  <si>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</si>
  <si>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</si>
  <si>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</si>
  <si>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</si>
  <si>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</si>
  <si>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</si>
  <si>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</si>
  <si>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</si>
  <si>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</si>
  <si>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</si>
  <si>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</si>
  <si>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</si>
  <si>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</si>
  <si>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</si>
  <si>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</si>
  <si>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</si>
  <si>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</si>
  <si>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</si>
  <si>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</si>
  <si>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</si>
  <si>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</si>
  <si>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</si>
  <si>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</si>
  <si>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</si>
  <si>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</si>
  <si>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</si>
  <si>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</si>
  <si>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</si>
  <si>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</si>
  <si>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</si>
  <si>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</si>
  <si>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</si>
  <si>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</si>
  <si>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</si>
  <si>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</si>
  <si>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</si>
  <si>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</si>
  <si>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</si>
  <si>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</si>
  <si>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</si>
  <si>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</si>
  <si>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</si>
  <si>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</si>
  <si>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</si>
  <si>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</si>
  <si>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</si>
  <si>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</si>
  <si>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</si>
  <si>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</si>
  <si>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</si>
  <si>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</si>
  <si>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</si>
  <si>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</si>
  <si>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</si>
  <si>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</si>
  <si>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</si>
  <si>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</si>
  <si>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</si>
  <si>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</si>
  <si>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</si>
  <si>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</si>
  <si>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</si>
  <si>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</si>
  <si>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</si>
  <si>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</si>
  <si>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</si>
  <si>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</si>
  <si>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</si>
  <si>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</si>
  <si>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</si>
  <si>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</si>
  <si>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</si>
  <si>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</si>
  <si>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</si>
  <si>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</si>
  <si>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</si>
  <si>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</si>
  <si>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</si>
  <si>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</si>
  <si>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</si>
  <si>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</si>
  <si>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</si>
  <si>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</si>
  <si>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</si>
  <si>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</si>
  <si>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</si>
  <si>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</si>
  <si>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</si>
  <si>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</si>
  <si>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</si>
  <si>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</si>
  <si>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</si>
  <si>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</si>
  <si>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</si>
  <si>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</si>
  <si>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</si>
  <si>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</si>
  <si>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</si>
  <si>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</si>
  <si>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</si>
  <si>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</si>
  <si>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</si>
  <si>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</si>
  <si>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</si>
  <si>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</si>
  <si>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</si>
  <si>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</si>
  <si>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</si>
  <si>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</si>
  <si>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</si>
  <si>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</si>
  <si>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</si>
  <si>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</si>
  <si>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</si>
  <si>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</si>
  <si>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</si>
  <si>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</si>
  <si>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</si>
  <si>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</si>
  <si>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</si>
  <si>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</si>
  <si>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</si>
  <si>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</si>
  <si>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</si>
  <si>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</si>
  <si>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</si>
  <si>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</si>
  <si>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</si>
  <si>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</si>
  <si>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</si>
  <si>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</si>
  <si>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</si>
  <si>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</si>
  <si>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</si>
  <si>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</si>
  <si>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</si>
  <si>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</si>
  <si>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</si>
  <si>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</si>
  <si>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</si>
  <si>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</si>
  <si>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</si>
  <si>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</si>
  <si>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</si>
  <si>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</si>
  <si>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</si>
  <si>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</si>
  <si>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</si>
  <si>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</si>
  <si>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</si>
  <si>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</si>
  <si>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</si>
  <si>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</si>
  <si>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</si>
  <si>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</si>
  <si>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</si>
  <si>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</si>
  <si>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</si>
  <si>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</si>
  <si>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</si>
  <si>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</si>
  <si>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</si>
  <si>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</si>
  <si>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</si>
  <si>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</si>
  <si>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</si>
  <si>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</si>
  <si>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</si>
  <si>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</si>
  <si>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</si>
  <si>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</si>
  <si>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</si>
  <si>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</si>
  <si>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</si>
  <si>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</si>
  <si>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</si>
  <si>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</si>
  <si>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</si>
  <si>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</si>
  <si>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</si>
  <si>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</si>
  <si>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</si>
  <si>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</si>
  <si>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</si>
  <si>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</si>
  <si>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</si>
  <si>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</si>
  <si>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</si>
  <si>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</si>
  <si>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</si>
  <si>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</si>
  <si>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</si>
  <si>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</si>
  <si>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</si>
  <si>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</si>
  <si>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</si>
  <si>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</si>
  <si>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</si>
  <si>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</si>
  <si>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</si>
  <si>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</si>
  <si>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</si>
  <si>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</si>
  <si>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</si>
  <si>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</si>
  <si>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</si>
  <si>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</si>
  <si>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</si>
  <si>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</si>
  <si>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</si>
  <si>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</si>
  <si>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</si>
  <si>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</si>
  <si>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</si>
  <si>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</si>
  <si>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</si>
  <si>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</si>
  <si>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</si>
  <si>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</si>
  <si>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</si>
  <si>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</si>
  <si>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</si>
  <si>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</si>
  <si>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</si>
  <si>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</si>
  <si>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</si>
  <si>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</si>
  <si>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</si>
  <si>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</si>
  <si>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</si>
  <si>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</si>
  <si>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</si>
  <si>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</si>
  <si>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</si>
  <si>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</si>
  <si>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</si>
  <si>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</si>
  <si>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</si>
  <si>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</si>
  <si>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</si>
  <si>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</si>
  <si>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</si>
  <si>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</si>
  <si>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</si>
  <si>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</si>
  <si>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</si>
  <si>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</si>
  <si>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</si>
  <si>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</si>
  <si>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</si>
  <si>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</si>
  <si>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</si>
  <si>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</si>
  <si>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</si>
  <si>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</si>
  <si>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</si>
  <si>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</si>
  <si>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</si>
  <si>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</si>
  <si>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</si>
  <si>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</si>
  <si>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</si>
  <si>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</si>
  <si>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</si>
  <si>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</si>
  <si>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</si>
  <si>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</si>
  <si>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</si>
  <si>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</si>
  <si>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</si>
  <si>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</si>
  <si>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</si>
  <si>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</si>
  <si>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</si>
  <si>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</si>
  <si>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</si>
  <si>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</si>
  <si>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</si>
  <si>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</si>
  <si>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</si>
  <si>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</si>
  <si>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</si>
  <si>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</si>
  <si>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</si>
  <si>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</si>
  <si>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</si>
  <si>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</si>
  <si>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</si>
  <si>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</si>
  <si>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</si>
  <si>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</si>
  <si>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</si>
  <si>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</si>
  <si>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</si>
  <si>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</si>
  <si>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</si>
  <si>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</si>
  <si>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</si>
  <si>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</si>
  <si>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</si>
  <si>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</si>
  <si>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</si>
  <si>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</si>
  <si>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</si>
  <si>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</si>
  <si>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</si>
  <si>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</si>
  <si>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</si>
  <si>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</si>
  <si>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</si>
  <si>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</si>
  <si>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</si>
  <si>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</si>
  <si>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</si>
  <si>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</si>
  <si>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</si>
  <si>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</si>
  <si>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</si>
  <si>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</si>
  <si>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</si>
  <si>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</si>
  <si>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</si>
  <si>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</si>
  <si>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</si>
  <si>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</si>
  <si>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</si>
  <si>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</si>
  <si>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</si>
  <si>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</si>
  <si>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</si>
  <si>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</si>
  <si>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</si>
  <si>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</si>
  <si>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</si>
  <si>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</si>
  <si>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</si>
  <si>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</si>
  <si>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</si>
  <si>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</si>
  <si>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</si>
  <si>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</si>
  <si>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</si>
  <si>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</si>
  <si>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</si>
  <si>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</si>
  <si>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</si>
  <si>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</si>
  <si>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</si>
  <si>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</si>
  <si>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</si>
  <si>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</si>
  <si>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</si>
  <si>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</si>
  <si>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</si>
  <si>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</si>
  <si>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</si>
  <si>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</si>
  <si>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</si>
  <si>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</si>
  <si>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</si>
  <si>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</si>
  <si>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</si>
  <si>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</si>
  <si>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</si>
  <si>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</si>
  <si>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</si>
  <si>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</si>
  <si>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</si>
  <si>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</si>
  <si>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</si>
  <si>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</si>
  <si>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</si>
  <si>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</si>
  <si>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</si>
  <si>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</si>
  <si>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</si>
  <si>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</si>
  <si>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</si>
  <si>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</si>
  <si>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</si>
  <si>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</si>
  <si>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</si>
  <si>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</si>
  <si>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</si>
  <si>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</si>
  <si>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</si>
  <si>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</si>
  <si>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</si>
  <si>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</si>
  <si>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</si>
  <si>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</si>
  <si>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</si>
  <si>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</si>
  <si>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</si>
  <si>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</si>
  <si>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</si>
  <si>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</si>
  <si>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</si>
  <si>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</si>
  <si>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</si>
  <si>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</si>
  <si>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</si>
  <si>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</si>
  <si>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</si>
  <si>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</si>
  <si>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</si>
  <si>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</si>
  <si>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</si>
  <si>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</si>
  <si>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</si>
  <si>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</si>
  <si>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</si>
  <si>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</si>
  <si>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</si>
  <si>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</si>
  <si>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</si>
  <si>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</si>
  <si>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</si>
  <si>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</si>
  <si>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</si>
  <si>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</si>
  <si>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</si>
  <si>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</si>
  <si>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</si>
  <si>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</si>
  <si>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</si>
  <si>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</si>
  <si>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</si>
  <si>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</si>
  <si>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</si>
  <si>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</si>
  <si>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</si>
  <si>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</si>
  <si>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</si>
  <si>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</si>
  <si>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</si>
  <si>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</si>
  <si>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</si>
  <si>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</si>
  <si>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</si>
  <si>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</si>
  <si>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</si>
  <si>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</si>
  <si>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</si>
  <si>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</si>
  <si>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</si>
  <si>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</si>
  <si>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</si>
  <si>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</si>
  <si>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</si>
  <si>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</si>
  <si>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</si>
  <si>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</si>
  <si>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</si>
  <si>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</si>
  <si>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</si>
  <si>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</si>
  <si>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</si>
  <si>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</si>
  <si>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</si>
  <si>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</si>
  <si>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</si>
  <si>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</si>
  <si>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</si>
  <si>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</si>
  <si>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</si>
  <si>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</si>
  <si>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</si>
  <si>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</si>
  <si>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</si>
  <si>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</si>
  <si>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</si>
  <si>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</si>
  <si>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</si>
  <si>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</si>
  <si>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</si>
  <si>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</si>
  <si>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</si>
  <si>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</si>
  <si>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</si>
  <si>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</si>
  <si>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</si>
  <si>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</si>
  <si>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</si>
  <si>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</si>
  <si>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</si>
  <si>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</si>
  <si>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</si>
  <si>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</si>
  <si>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</si>
  <si>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</si>
  <si>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</si>
  <si>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</si>
  <si>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</si>
  <si>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</si>
  <si>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</si>
  <si>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</si>
  <si>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</si>
  <si>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</si>
  <si>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</si>
  <si>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</si>
  <si>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</si>
  <si>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</si>
  <si>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</si>
  <si>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</si>
  <si>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</si>
  <si>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</si>
  <si>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</si>
  <si>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</si>
  <si>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</si>
  <si>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</si>
  <si>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</si>
  <si>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</si>
  <si>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</si>
  <si>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</si>
  <si>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</si>
  <si>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</si>
  <si>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</si>
  <si>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</si>
  <si>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</si>
  <si>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</si>
  <si>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</si>
  <si>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</si>
  <si>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</si>
  <si>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</si>
  <si>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</si>
  <si>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</si>
  <si>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</si>
  <si>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</si>
  <si>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</si>
  <si>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</si>
  <si>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</si>
  <si>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</si>
  <si>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</si>
  <si>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</si>
  <si>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</si>
  <si>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</si>
  <si>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</si>
  <si>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</si>
  <si>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</si>
  <si>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</si>
  <si>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</si>
  <si>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</si>
  <si>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</si>
  <si>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</si>
  <si>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</si>
  <si>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</si>
  <si>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</si>
  <si>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</si>
  <si>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</si>
  <si>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</si>
  <si>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</si>
  <si>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</si>
  <si>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</si>
  <si>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</si>
  <si>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</si>
  <si>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</si>
  <si>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</si>
  <si>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</si>
  <si>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</si>
  <si>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</si>
  <si>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</si>
  <si>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</si>
  <si>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</si>
  <si>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</si>
  <si>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</si>
  <si>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</si>
  <si>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</si>
  <si>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</si>
  <si>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</si>
  <si>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</si>
  <si>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</si>
  <si>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</si>
  <si>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</si>
  <si>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</si>
  <si>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</si>
  <si>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</si>
  <si>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</si>
  <si>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</si>
  <si>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</si>
  <si>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</si>
  <si>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</si>
  <si>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</si>
  <si>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</si>
  <si>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</si>
  <si>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</si>
  <si>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</si>
  <si>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</si>
  <si>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</si>
  <si>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</si>
  <si>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</si>
  <si>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</si>
  <si>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</si>
  <si>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</si>
  <si>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</si>
  <si>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</si>
  <si>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</si>
  <si>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</si>
  <si>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</si>
  <si>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</si>
  <si>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</si>
  <si>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</si>
  <si>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</si>
  <si>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</si>
  <si>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</si>
  <si>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</si>
  <si>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</si>
  <si>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</si>
  <si>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</si>
  <si>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</si>
  <si>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</si>
  <si>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</si>
  <si>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</si>
  <si>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</si>
  <si>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</si>
  <si>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</si>
  <si>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</si>
  <si>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</si>
  <si>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</si>
  <si>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</si>
  <si>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</si>
  <si>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</si>
  <si>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</si>
  <si>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</si>
  <si>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</si>
  <si>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</si>
  <si>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</si>
  <si>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</si>
  <si>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</si>
  <si>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</si>
  <si>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</si>
  <si>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</si>
  <si>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</si>
  <si>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</si>
  <si>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</si>
  <si>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</si>
  <si>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</si>
  <si>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</si>
  <si>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</si>
  <si>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</si>
  <si>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</si>
  <si>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</si>
  <si>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</si>
  <si>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</si>
  <si>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</si>
  <si>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</si>
  <si>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</si>
  <si>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</si>
  <si>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</si>
  <si>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</si>
  <si>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</si>
  <si>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</si>
  <si>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</si>
  <si>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</si>
  <si>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</si>
  <si>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</si>
  <si>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</si>
  <si>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</si>
  <si>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</si>
  <si>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</si>
  <si>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</si>
  <si>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</si>
  <si>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</si>
  <si>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</si>
  <si>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</si>
  <si>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</si>
  <si>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</si>
  <si>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</si>
  <si>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</si>
  <si>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</si>
  <si>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</si>
  <si>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</si>
  <si>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</si>
  <si>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</si>
  <si>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</si>
  <si>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</si>
  <si>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</si>
  <si>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</si>
  <si>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</si>
  <si>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</si>
  <si>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</si>
  <si>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</si>
  <si>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</si>
  <si>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</si>
  <si>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</si>
  <si>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</si>
  <si>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</si>
  <si>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</si>
  <si>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</si>
  <si>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</si>
  <si>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</si>
  <si>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</si>
  <si>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</si>
  <si>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</si>
  <si>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</si>
  <si>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</si>
  <si>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</si>
  <si>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</si>
  <si>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</si>
  <si>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</si>
  <si>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</si>
  <si>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</si>
  <si>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</si>
  <si>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</si>
  <si>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</si>
  <si>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</si>
  <si>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</si>
  <si>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</si>
  <si>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</si>
  <si>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</si>
  <si>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</si>
  <si>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</si>
  <si>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</si>
  <si>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</si>
  <si>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</si>
  <si>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</si>
  <si>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</si>
  <si>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</si>
  <si>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</si>
  <si>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</si>
  <si>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</si>
  <si>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</si>
  <si>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</si>
  <si>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</si>
  <si>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</si>
  <si>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</si>
  <si>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</si>
  <si>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</si>
  <si>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</si>
  <si>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</si>
  <si>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</si>
  <si>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</si>
  <si>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</si>
  <si>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</si>
  <si>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</si>
  <si>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</si>
  <si>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</si>
  <si>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</si>
  <si>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</si>
  <si>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</si>
  <si>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</si>
  <si>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</si>
  <si>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</si>
  <si>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</si>
  <si>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</si>
  <si>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</si>
  <si>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</si>
  <si>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</si>
  <si>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</si>
  <si>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</si>
  <si>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</si>
  <si>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</si>
  <si>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</si>
  <si>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</si>
  <si>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</si>
  <si>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</si>
  <si>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</si>
  <si>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</si>
  <si>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</si>
  <si>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</si>
  <si>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</si>
  <si>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</si>
  <si>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</si>
  <si>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</si>
  <si>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</si>
  <si>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</si>
  <si>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</si>
  <si>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</si>
  <si>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</si>
  <si>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</si>
  <si>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</si>
  <si>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</si>
  <si>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</si>
  <si>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</si>
  <si>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</si>
  <si>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</si>
  <si>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</si>
  <si>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</si>
  <si>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</si>
  <si>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</si>
  <si>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</si>
  <si>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</si>
  <si>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</si>
  <si>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</si>
  <si>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</si>
  <si>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</si>
  <si>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</si>
  <si>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</si>
  <si>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</si>
  <si>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</si>
  <si>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</si>
  <si>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</si>
  <si>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</si>
  <si>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</si>
  <si>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</si>
  <si>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</si>
  <si>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</si>
  <si>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</si>
  <si>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</si>
  <si>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</si>
  <si>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</si>
  <si>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</si>
  <si>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</si>
  <si>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</si>
  <si>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</si>
  <si>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</si>
  <si>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</si>
  <si>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</si>
  <si>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</si>
  <si>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</si>
  <si>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</si>
  <si>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</si>
  <si>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</si>
  <si>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</si>
  <si>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</si>
  <si>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</si>
  <si>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</si>
  <si>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</si>
  <si>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</si>
  <si>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</si>
  <si>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</si>
  <si>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</si>
  <si>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</si>
  <si>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</si>
  <si>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</si>
  <si>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</si>
  <si>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</si>
  <si>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</si>
  <si>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</si>
  <si>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</si>
  <si>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</si>
  <si>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</si>
  <si>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</si>
  <si>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</si>
  <si>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</si>
  <si>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</si>
  <si>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</si>
  <si>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</si>
  <si>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</si>
  <si>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</si>
  <si>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</si>
  <si>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</si>
  <si>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</si>
  <si>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</si>
  <si>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</si>
  <si>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</si>
  <si>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</si>
  <si>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</si>
  <si>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</si>
  <si>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</si>
  <si>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</si>
  <si>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</si>
  <si>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</si>
  <si>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</si>
  <si>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</si>
  <si>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</si>
  <si>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</si>
  <si>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</si>
  <si>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</si>
  <si>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</si>
  <si>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</si>
  <si>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</si>
  <si>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</si>
  <si>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</si>
  <si>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</si>
  <si>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</si>
  <si>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</si>
  <si>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</si>
  <si>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</si>
  <si>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</si>
  <si>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</si>
  <si>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</si>
  <si>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</si>
  <si>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</si>
  <si>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</si>
  <si>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</si>
  <si>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</si>
  <si>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</si>
  <si>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</si>
  <si>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</si>
  <si>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</si>
  <si>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</si>
  <si>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</si>
  <si>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</si>
  <si>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</si>
  <si>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</si>
  <si>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</si>
  <si>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</si>
  <si>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</si>
  <si>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</si>
  <si>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</si>
  <si>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</si>
  <si>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</si>
  <si>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</si>
  <si>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</si>
  <si>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</si>
  <si>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</si>
  <si>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</si>
  <si>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</si>
  <si>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</si>
  <si>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</si>
  <si>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</si>
  <si>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</si>
  <si>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</si>
  <si>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</si>
  <si>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</si>
  <si>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</si>
  <si>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</si>
  <si>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</si>
  <si>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</si>
  <si>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</si>
  <si>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</si>
  <si>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</si>
  <si>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</si>
  <si>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</si>
  <si>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</si>
  <si>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</si>
  <si>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</si>
  <si>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</si>
  <si>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</si>
  <si>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</si>
  <si>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</si>
  <si>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</si>
  <si>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</si>
  <si>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</si>
  <si>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</si>
  <si>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</si>
  <si>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</si>
  <si>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</si>
  <si>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</si>
  <si>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</si>
  <si>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</si>
  <si>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</si>
  <si>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</si>
  <si>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</si>
  <si>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</si>
  <si>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</si>
  <si>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</si>
  <si>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</si>
  <si>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</si>
  <si>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</si>
  <si>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</si>
  <si>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</si>
  <si>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</si>
  <si>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</si>
  <si>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</si>
  <si>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</si>
  <si>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</si>
  <si>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</si>
  <si>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</si>
  <si>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</si>
  <si>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</si>
  <si>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</si>
  <si>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</si>
  <si>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</si>
  <si>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</si>
  <si>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</si>
  <si>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</si>
  <si>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</si>
  <si>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</si>
  <si>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</si>
  <si>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</si>
  <si>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</si>
  <si>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</si>
  <si>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</si>
  <si>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</si>
  <si>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</si>
  <si>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</si>
  <si>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</si>
  <si>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</si>
  <si>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</si>
  <si>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</si>
  <si>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</si>
  <si>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</si>
  <si>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</si>
  <si>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</si>
  <si>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</si>
  <si>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</si>
  <si>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</si>
  <si>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</si>
  <si>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</si>
  <si>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</si>
  <si>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</si>
  <si>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</si>
  <si>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</si>
  <si>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</si>
  <si>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</si>
  <si>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</si>
  <si>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</si>
  <si>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</si>
  <si>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</si>
  <si>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</si>
  <si>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</si>
  <si>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</si>
  <si>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</si>
  <si>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</si>
  <si>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</si>
  <si>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</si>
  <si>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</si>
  <si>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</si>
  <si>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</si>
  <si>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</si>
  <si>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</si>
  <si>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</si>
  <si>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</si>
  <si>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</si>
  <si>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</si>
  <si>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</si>
  <si>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</si>
  <si>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</si>
  <si>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</si>
  <si>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</si>
  <si>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</si>
  <si>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</si>
  <si>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</si>
  <si>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</si>
  <si>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</si>
  <si>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</si>
  <si>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</si>
  <si>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</si>
  <si>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</si>
  <si>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</si>
  <si>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</si>
  <si>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</si>
  <si>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</si>
  <si>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</si>
  <si>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</si>
  <si>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</si>
  <si>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</si>
  <si>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</si>
  <si>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</si>
  <si>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</si>
  <si>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</si>
  <si>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</si>
  <si>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</si>
  <si>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</si>
  <si>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</si>
  <si>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</si>
  <si>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</si>
  <si>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</si>
  <si>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</si>
  <si>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</si>
  <si>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</si>
  <si>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</si>
  <si>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</si>
  <si>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</si>
  <si>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</si>
  <si>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</si>
  <si>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</si>
  <si>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</si>
  <si>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</si>
  <si>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</si>
  <si>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</si>
  <si>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</si>
  <si>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</si>
  <si>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</si>
  <si>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</si>
  <si>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</si>
  <si>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</si>
  <si>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</si>
  <si>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</si>
  <si>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</si>
  <si>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</si>
  <si>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</si>
  <si>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</si>
  <si>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</si>
  <si>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</si>
  <si>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</si>
  <si>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</si>
  <si>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</si>
  <si>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</si>
  <si>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</si>
  <si>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</si>
  <si>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</si>
  <si>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</si>
  <si>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</si>
  <si>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</si>
  <si>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</si>
  <si>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</si>
  <si>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</si>
  <si>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</si>
  <si>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</si>
  <si>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</si>
  <si>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</si>
  <si>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</si>
  <si>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</si>
  <si>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</si>
  <si>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</si>
  <si>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</si>
  <si>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</si>
  <si>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</si>
  <si>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</si>
  <si>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</si>
  <si>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</si>
  <si>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</si>
  <si>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</si>
  <si>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</si>
  <si>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</si>
  <si>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</si>
  <si>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</si>
  <si>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</si>
  <si>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</si>
  <si>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</si>
  <si>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</si>
  <si>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</si>
  <si>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</si>
  <si>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</si>
  <si>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</si>
  <si>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</si>
  <si>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</si>
  <si>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</si>
  <si>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</si>
  <si>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</si>
  <si>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</si>
  <si>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</si>
  <si>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</si>
  <si>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</si>
  <si>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</si>
  <si>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</si>
  <si>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</si>
  <si>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</si>
  <si>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</si>
  <si>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</si>
  <si>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</si>
  <si>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</si>
  <si>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</si>
  <si>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</si>
  <si>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</si>
  <si>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</si>
  <si>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</si>
  <si>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</si>
  <si>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</si>
  <si>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</si>
  <si>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</si>
  <si>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</si>
  <si>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</si>
  <si>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</si>
  <si>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</si>
  <si>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</si>
  <si>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</si>
  <si>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</si>
  <si>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</si>
  <si>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</si>
  <si>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</si>
  <si>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</si>
  <si>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</si>
  <si>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</si>
  <si>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</si>
  <si>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</si>
  <si>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</si>
  <si>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</si>
  <si>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</si>
  <si>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</si>
  <si>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</si>
  <si>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</si>
  <si>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</si>
  <si>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</si>
  <si>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</si>
  <si>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</si>
  <si>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</si>
  <si>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</si>
  <si>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</si>
  <si>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</si>
  <si>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</si>
  <si>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</si>
  <si>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</si>
  <si>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</si>
  <si>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</si>
  <si>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</si>
  <si>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</si>
  <si>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</si>
  <si>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</si>
  <si>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</si>
  <si>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</si>
  <si>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</si>
  <si>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</si>
  <si>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</si>
  <si>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</si>
  <si>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</si>
  <si>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</si>
  <si>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</si>
  <si>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</si>
  <si>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</si>
  <si>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</si>
  <si>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</si>
  <si>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</si>
  <si>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</si>
  <si>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</si>
  <si>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</si>
  <si>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</si>
  <si>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</si>
  <si>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</si>
  <si>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</si>
  <si>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</si>
  <si>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</si>
  <si>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</si>
  <si>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</si>
  <si>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</si>
  <si>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</si>
  <si>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</si>
  <si>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</si>
  <si>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</si>
  <si>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</si>
  <si>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</si>
  <si>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</si>
  <si>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</si>
  <si>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</si>
  <si>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</si>
  <si>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</si>
  <si>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</si>
  <si>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</si>
  <si>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</si>
  <si>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</si>
  <si>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</si>
  <si>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</si>
  <si>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</si>
  <si>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</si>
  <si>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</si>
  <si>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</si>
  <si>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</si>
  <si>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</si>
  <si>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</si>
  <si>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</si>
  <si>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</si>
  <si>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</si>
  <si>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</si>
  <si>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</si>
  <si>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</si>
  <si>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</si>
  <si>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</si>
  <si>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</si>
  <si>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</si>
  <si>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</si>
  <si>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</si>
  <si>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</si>
  <si>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</si>
  <si>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</si>
  <si>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</si>
  <si>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</si>
  <si>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</si>
  <si>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</si>
  <si>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</si>
  <si>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</si>
  <si>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</si>
  <si>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</si>
  <si>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</si>
  <si>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</si>
  <si>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</si>
  <si>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</si>
  <si>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</si>
  <si>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</si>
  <si>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</si>
  <si>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</si>
  <si>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</si>
  <si>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</si>
  <si>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</si>
  <si>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</si>
  <si>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</si>
  <si>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</si>
  <si>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</si>
  <si>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</si>
  <si>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</si>
  <si>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</si>
  <si>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</si>
  <si>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</si>
  <si>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</si>
  <si>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</si>
  <si>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</si>
  <si>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</si>
  <si>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</si>
  <si>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</si>
  <si>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</si>
  <si>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</si>
  <si>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</si>
  <si>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</si>
  <si>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</si>
  <si>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</si>
  <si>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</si>
  <si>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</si>
  <si>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</si>
  <si>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</si>
  <si>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</si>
  <si>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</si>
  <si>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</si>
  <si>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</si>
  <si>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</si>
  <si>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</si>
  <si>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</si>
  <si>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</si>
  <si>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</si>
  <si>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</si>
  <si>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</si>
  <si>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</si>
  <si>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</si>
  <si>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</si>
  <si>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</si>
  <si>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</si>
  <si>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</si>
  <si>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</si>
  <si>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</si>
  <si>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</si>
  <si>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</si>
  <si>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</si>
  <si>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</si>
  <si>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</si>
  <si>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</si>
  <si>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</si>
  <si>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</si>
  <si>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</si>
  <si>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</si>
  <si>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</si>
  <si>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</si>
  <si>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</si>
  <si>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</si>
  <si>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</si>
  <si>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</si>
  <si>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</si>
  <si>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</si>
  <si>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</si>
  <si>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</si>
  <si>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</si>
  <si>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</si>
  <si>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</si>
  <si>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</si>
  <si>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</si>
  <si>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</si>
  <si>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</si>
  <si>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</si>
  <si>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</si>
  <si>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</si>
  <si>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</si>
  <si>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</si>
  <si>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</si>
  <si>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</si>
  <si>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</si>
  <si>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</si>
  <si>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</si>
  <si>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</si>
  <si>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</si>
  <si>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</si>
  <si>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</si>
  <si>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</si>
  <si>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</si>
  <si>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</si>
  <si>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</si>
  <si>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</si>
  <si>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</si>
  <si>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</si>
  <si>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</si>
  <si>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</si>
  <si>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</si>
  <si>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</si>
  <si>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</si>
  <si>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</si>
  <si>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</si>
  <si>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</si>
  <si>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</si>
  <si>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</si>
  <si>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</si>
  <si>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</si>
  <si>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</si>
  <si>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</si>
  <si>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</si>
  <si>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</si>
  <si>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</si>
  <si>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</si>
  <si>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</si>
  <si>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</si>
  <si>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</si>
  <si>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</si>
  <si>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</si>
  <si>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</si>
  <si>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</si>
  <si>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</si>
  <si>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</si>
  <si>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</si>
  <si>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</si>
  <si>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</si>
  <si>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</si>
  <si>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</si>
  <si>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</si>
  <si>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</si>
  <si>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</si>
  <si>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</si>
  <si>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</si>
  <si>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</si>
  <si>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</si>
  <si>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</si>
  <si>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</si>
  <si>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</si>
  <si>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</si>
  <si>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</si>
  <si>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</si>
  <si>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</si>
  <si>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</si>
  <si>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</si>
  <si>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</si>
  <si>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</si>
  <si>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</si>
  <si>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</si>
  <si>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</si>
  <si>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</si>
  <si>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</si>
  <si>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</si>
  <si>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</si>
  <si>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</si>
  <si>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</si>
  <si>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</si>
  <si>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</si>
  <si>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</si>
  <si>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</si>
  <si>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</si>
  <si>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</si>
  <si>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</si>
  <si>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</si>
  <si>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</si>
  <si>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</si>
  <si>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</si>
  <si>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</si>
  <si>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</si>
  <si>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</si>
  <si>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</si>
  <si>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</si>
  <si>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</si>
  <si>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</si>
  <si>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</si>
  <si>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</si>
  <si>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</si>
  <si>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</si>
  <si>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</si>
  <si>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</si>
  <si>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</si>
  <si>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</si>
  <si>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</si>
  <si>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</si>
  <si>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</si>
  <si>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</si>
  <si>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</si>
  <si>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</si>
  <si>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</si>
  <si>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</si>
  <si>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</si>
  <si>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</si>
  <si>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</si>
  <si>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</si>
  <si>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</si>
  <si>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</si>
  <si>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</si>
  <si>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</si>
  <si>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</si>
  <si>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</si>
  <si>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</si>
  <si>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</si>
  <si>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</si>
  <si>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</si>
  <si>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</si>
  <si>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</si>
  <si>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</si>
  <si>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</si>
  <si>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</si>
  <si>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</si>
  <si>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</si>
  <si>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</si>
  <si>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</si>
  <si>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</si>
  <si>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</si>
  <si>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</si>
  <si>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</si>
  <si>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</si>
  <si>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</si>
  <si>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</si>
  <si>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</si>
  <si>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</si>
  <si>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</si>
  <si>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</si>
  <si>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</si>
  <si>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</si>
  <si>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</si>
  <si>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</si>
  <si>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</si>
  <si>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</si>
  <si>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</si>
  <si>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</si>
  <si>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</si>
  <si>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</si>
  <si>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</si>
  <si>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</si>
  <si>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</si>
  <si>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</si>
  <si>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</si>
  <si>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</si>
  <si>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</si>
  <si>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</si>
  <si>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</si>
  <si>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</si>
  <si>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</si>
  <si>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</si>
  <si>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</si>
  <si>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</si>
  <si>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</si>
  <si>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</si>
  <si>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</si>
  <si>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</si>
  <si>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</si>
  <si>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</si>
  <si>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</si>
  <si>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</si>
  <si>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</si>
  <si>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</si>
  <si>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</si>
  <si>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</si>
  <si>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</si>
  <si>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</si>
  <si>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</si>
  <si>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</si>
  <si>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</si>
  <si>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</si>
  <si>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</si>
  <si>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</si>
  <si>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</si>
  <si>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</si>
  <si>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</si>
  <si>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</si>
  <si>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</si>
  <si>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</si>
  <si>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</si>
  <si>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</si>
  <si>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</si>
  <si>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</si>
  <si>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</si>
  <si>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</si>
  <si>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</si>
  <si>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</si>
  <si>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</si>
  <si>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</si>
  <si>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</si>
  <si>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</si>
  <si>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</si>
  <si>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</si>
  <si>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</si>
  <si>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</si>
  <si>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</si>
  <si>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</si>
  <si>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</si>
  <si>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</si>
  <si>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</si>
  <si>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</si>
  <si>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</si>
  <si>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</si>
  <si>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</si>
  <si>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</si>
  <si>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</si>
  <si>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</si>
  <si>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</si>
  <si>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</si>
  <si>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</si>
  <si>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</si>
  <si>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</si>
  <si>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</si>
  <si>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</si>
  <si>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</si>
  <si>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</si>
  <si>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</si>
  <si>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</si>
  <si>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</si>
  <si>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</si>
  <si>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</si>
  <si>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</si>
  <si>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</si>
  <si>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</si>
  <si>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</si>
  <si>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</si>
  <si>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</si>
  <si>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</si>
  <si>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</si>
  <si>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</si>
  <si>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</si>
  <si>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</si>
  <si>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</si>
  <si>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</si>
  <si>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</si>
  <si>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</si>
  <si>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</si>
  <si>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</si>
  <si>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</si>
  <si>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</si>
  <si>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</si>
  <si>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</si>
  <si>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</si>
  <si>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</si>
  <si>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</si>
  <si>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</si>
  <si>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</si>
  <si>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</si>
  <si>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</si>
  <si>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</si>
  <si>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</si>
  <si>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</si>
  <si>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</si>
  <si>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</si>
  <si>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</si>
  <si>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</si>
  <si>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</si>
  <si>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</si>
  <si>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</si>
  <si>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</si>
  <si>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</si>
  <si>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</si>
  <si>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</si>
  <si>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</si>
  <si>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</si>
  <si>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</si>
  <si>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</si>
  <si>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</si>
  <si>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</si>
  <si>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</si>
  <si>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</si>
  <si>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</si>
  <si>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</si>
  <si>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</si>
  <si>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</si>
  <si>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</si>
  <si>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</si>
  <si>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</si>
  <si>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</si>
  <si>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</si>
  <si>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</si>
  <si>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</si>
  <si>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</si>
  <si>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</si>
  <si>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</si>
  <si>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</si>
  <si>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</si>
  <si>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</si>
  <si>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</si>
  <si>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</si>
  <si>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</si>
  <si>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</si>
  <si>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</si>
  <si>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</si>
  <si>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</si>
  <si>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</si>
  <si>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</si>
  <si>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</si>
  <si>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</si>
  <si>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</si>
  <si>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</si>
  <si>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</si>
  <si>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</si>
  <si>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</si>
  <si>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</si>
  <si>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</si>
  <si>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</si>
  <si>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</si>
  <si>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</si>
  <si>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</si>
  <si>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</si>
  <si>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</si>
  <si>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</si>
  <si>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</si>
  <si>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</si>
  <si>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</si>
  <si>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</si>
  <si>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</si>
  <si>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</si>
  <si>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</si>
  <si>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</si>
  <si>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</si>
  <si>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</si>
  <si>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</si>
  <si>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</si>
  <si>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</si>
  <si>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</si>
  <si>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</si>
  <si>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</si>
  <si>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</si>
  <si>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</si>
  <si>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</si>
  <si>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</si>
  <si>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</si>
  <si>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</si>
  <si>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</si>
  <si>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</si>
  <si>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</si>
  <si>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</si>
  <si>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</si>
  <si>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</si>
  <si>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</si>
  <si>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</si>
  <si>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</si>
  <si>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</si>
  <si>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</si>
  <si>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</si>
  <si>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</si>
  <si>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</si>
  <si>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</si>
  <si>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</si>
  <si>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</si>
  <si>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</si>
  <si>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</si>
  <si>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</si>
  <si>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</si>
  <si>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</si>
  <si>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</si>
  <si>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</si>
  <si>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</si>
  <si>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</si>
  <si>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</si>
  <si>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</si>
  <si>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</si>
  <si>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</si>
  <si>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</si>
  <si>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</si>
  <si>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</si>
  <si>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</si>
  <si>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</si>
  <si>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</si>
  <si>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</si>
  <si>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</si>
  <si>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</si>
  <si>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</si>
  <si>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</si>
  <si>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</si>
  <si>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</si>
  <si>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</si>
  <si>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</si>
  <si>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</si>
  <si>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</si>
  <si>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</si>
  <si>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</si>
  <si>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</si>
  <si>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</si>
  <si>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</si>
  <si>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</si>
  <si>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</si>
  <si>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</si>
  <si>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</si>
  <si>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</si>
  <si>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</si>
  <si>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</si>
  <si>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</si>
  <si>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</si>
  <si>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</si>
  <si>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</si>
  <si>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</si>
  <si>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</si>
  <si>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</si>
  <si>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</si>
  <si>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</si>
  <si>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</si>
  <si>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</si>
  <si>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</si>
  <si>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</si>
  <si>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</si>
  <si>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</si>
  <si>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</si>
  <si>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</si>
  <si>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</si>
  <si>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</si>
  <si>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</si>
  <si>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</si>
  <si>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</si>
  <si>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</si>
  <si>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</si>
  <si>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</si>
  <si>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</si>
  <si>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</si>
  <si>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</si>
  <si>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</si>
  <si>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</si>
  <si>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</si>
  <si>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</si>
  <si>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</si>
  <si>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</si>
  <si>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</si>
  <si>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</si>
  <si>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</si>
  <si>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</si>
  <si>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</si>
  <si>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</si>
  <si>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</si>
  <si>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</si>
  <si>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</si>
  <si>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</si>
  <si>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</si>
  <si>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</si>
  <si>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</si>
  <si>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</si>
  <si>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</si>
  <si>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</si>
  <si>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</si>
  <si>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</si>
  <si>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</si>
  <si>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</si>
  <si>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</si>
  <si>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</si>
  <si>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</si>
  <si>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</si>
  <si>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</si>
  <si>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</si>
  <si>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</si>
  <si>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</si>
  <si>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</si>
  <si>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</si>
  <si>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</si>
  <si>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</si>
  <si>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</si>
  <si>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</si>
  <si>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</si>
  <si>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</si>
  <si>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</si>
  <si>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</si>
  <si>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</si>
  <si>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</si>
  <si>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</si>
  <si>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</si>
  <si>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</si>
  <si>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</si>
  <si>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</si>
  <si>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</si>
  <si>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</si>
  <si>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</si>
  <si>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</si>
  <si>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</si>
  <si>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</si>
  <si>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</si>
  <si>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</si>
  <si>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</si>
  <si>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</si>
  <si>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</si>
  <si>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</si>
  <si>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</si>
  <si>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</si>
  <si>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</si>
  <si>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</si>
  <si>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</si>
  <si>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</si>
  <si>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</si>
  <si>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</si>
  <si>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</si>
  <si>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</si>
  <si>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</si>
  <si>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</si>
  <si>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</si>
  <si>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</si>
  <si>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</si>
  <si>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</si>
  <si>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</si>
  <si>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</si>
  <si>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</si>
  <si>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</si>
  <si>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</si>
  <si>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</si>
  <si>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</si>
  <si>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</si>
  <si>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</si>
  <si>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</si>
  <si>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</si>
  <si>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</si>
  <si>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</si>
  <si>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</si>
  <si>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</si>
  <si>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</si>
  <si>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</si>
  <si>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</si>
  <si>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</si>
  <si>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</si>
  <si>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</si>
  <si>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</si>
  <si>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</si>
  <si>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</si>
  <si>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</si>
  <si>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</si>
  <si>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</si>
  <si>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</si>
  <si>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</si>
  <si>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</si>
  <si>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</si>
  <si>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</si>
  <si>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</si>
  <si>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</si>
  <si>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</si>
  <si>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</si>
  <si>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</si>
  <si>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</si>
  <si>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</si>
  <si>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</si>
  <si>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</si>
  <si>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</si>
  <si>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</si>
  <si>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</si>
  <si>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</si>
  <si>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</si>
  <si>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</si>
  <si>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</si>
  <si>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</si>
  <si>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</si>
  <si>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</si>
  <si>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</si>
  <si>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</si>
  <si>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</si>
  <si>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</si>
  <si>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</si>
  <si>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</si>
  <si>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</si>
  <si>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</si>
  <si>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</si>
  <si>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</si>
  <si>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</si>
  <si>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</si>
  <si>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</si>
  <si>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</si>
  <si>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</si>
  <si>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</si>
  <si>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</si>
  <si>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</si>
  <si>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</si>
  <si>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</si>
  <si>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</si>
  <si>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</si>
  <si>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</si>
  <si>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</si>
  <si>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</si>
  <si>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</si>
  <si>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</si>
  <si>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</si>
  <si>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</si>
  <si>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</si>
  <si>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</si>
  <si>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</si>
  <si>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</si>
  <si>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</si>
  <si>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</si>
  <si>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</si>
  <si>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</si>
  <si>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</si>
  <si>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</si>
  <si>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</si>
  <si>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</si>
  <si>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</si>
  <si>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</si>
  <si>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</si>
  <si>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</si>
  <si>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</si>
  <si>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</si>
  <si>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</si>
  <si>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</si>
  <si>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</si>
  <si>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</si>
  <si>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</si>
  <si>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</si>
  <si>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</si>
  <si>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</si>
  <si>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</si>
  <si>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</si>
  <si>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</si>
  <si>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</si>
  <si>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</si>
  <si>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</si>
  <si>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</si>
  <si>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</si>
  <si>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</si>
  <si>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</si>
  <si>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</si>
  <si>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</si>
  <si>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</si>
  <si>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</si>
  <si>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</si>
  <si>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</si>
  <si>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</si>
  <si>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</si>
  <si>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</si>
  <si>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</si>
  <si>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</si>
  <si>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</si>
  <si>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</si>
  <si>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</si>
  <si>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</si>
  <si>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</si>
  <si>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</si>
  <si>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</si>
  <si>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</si>
  <si>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</si>
  <si>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</si>
  <si>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</si>
  <si>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</si>
  <si>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</si>
  <si>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</si>
  <si>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</si>
  <si>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</si>
  <si>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</si>
  <si>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</si>
  <si>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</si>
  <si>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</si>
  <si>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</si>
  <si>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</si>
  <si>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</si>
  <si>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</si>
  <si>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</si>
  <si>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</si>
  <si>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</si>
  <si>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</si>
  <si>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</si>
  <si>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</si>
  <si>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</si>
  <si>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</si>
  <si>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</si>
  <si>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</si>
  <si>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</si>
  <si>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</si>
  <si>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</si>
  <si>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</si>
  <si>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</si>
  <si>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</si>
  <si>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</si>
  <si>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</si>
  <si>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</si>
  <si>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</si>
  <si>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</si>
  <si>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</si>
  <si>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</si>
  <si>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</si>
  <si>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</si>
  <si>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</si>
  <si>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</si>
  <si>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</si>
  <si>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</si>
  <si>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</si>
  <si>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</si>
  <si>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</si>
  <si>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</si>
  <si>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</si>
  <si>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</si>
  <si>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</si>
  <si>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</si>
  <si>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</si>
  <si>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</si>
  <si>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</si>
  <si>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</si>
  <si>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</si>
  <si>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</si>
  <si>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</si>
  <si>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</si>
  <si>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</si>
  <si>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</si>
  <si>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</si>
  <si>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</si>
  <si>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</si>
  <si>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</si>
  <si>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</si>
  <si>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</si>
  <si>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</si>
  <si>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</si>
  <si>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</si>
  <si>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</si>
  <si>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</si>
  <si>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</si>
  <si>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</si>
  <si>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</si>
  <si>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</si>
  <si>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</si>
  <si>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</si>
  <si>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</si>
  <si>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</si>
  <si>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</si>
  <si>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</si>
  <si>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</si>
  <si>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</si>
  <si>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</si>
  <si>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</si>
  <si>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</si>
  <si>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</si>
  <si>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</si>
  <si>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</si>
  <si>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</si>
  <si>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</si>
  <si>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</si>
  <si>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</si>
  <si>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</si>
  <si>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</si>
  <si>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</si>
  <si>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</si>
  <si>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</si>
  <si>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</si>
  <si>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</si>
  <si>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</si>
  <si>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</si>
  <si>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</si>
  <si>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</si>
  <si>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</si>
  <si>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</si>
  <si>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</si>
  <si>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</si>
  <si>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</si>
  <si>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</si>
  <si>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</si>
  <si>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</si>
  <si>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</si>
  <si>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</si>
  <si>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</si>
  <si>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</si>
  <si>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</si>
  <si>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</si>
  <si>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</si>
  <si>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</si>
  <si>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</si>
  <si>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</si>
  <si>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</si>
  <si>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</si>
  <si>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</si>
  <si>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</si>
  <si>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</si>
  <si>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</si>
  <si>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</si>
  <si>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</si>
  <si>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</si>
  <si>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</si>
  <si>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</si>
  <si>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</si>
  <si>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</si>
  <si>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</si>
  <si>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</si>
  <si>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</si>
  <si>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</si>
  <si>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</si>
  <si>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</si>
  <si>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</si>
  <si>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</si>
  <si>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</si>
  <si>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</si>
  <si>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</si>
  <si>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</si>
  <si>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</si>
  <si>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</si>
  <si>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</si>
  <si>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</si>
  <si>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</si>
  <si>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</si>
  <si>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</si>
  <si>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</si>
  <si>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</si>
  <si>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</si>
  <si>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</si>
  <si>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</si>
  <si>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</si>
  <si>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</si>
  <si>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</si>
  <si>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</si>
  <si>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</si>
  <si>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</si>
  <si>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</si>
  <si>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</si>
  <si>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</si>
  <si>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</si>
  <si>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</si>
  <si>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</si>
  <si>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</si>
  <si>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</si>
  <si>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</si>
  <si>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</si>
  <si>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</si>
  <si>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</si>
  <si>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</si>
  <si>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</si>
  <si>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</si>
  <si>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</si>
  <si>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</si>
  <si>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</si>
  <si>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</si>
  <si>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</si>
  <si>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</si>
  <si>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</si>
  <si>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</si>
  <si>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</si>
  <si>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</si>
  <si>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</si>
  <si>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</si>
  <si>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</si>
  <si>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</si>
  <si>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</si>
  <si>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</si>
  <si>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</si>
  <si>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</si>
  <si>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</si>
  <si>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</si>
  <si>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</si>
  <si>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</si>
  <si>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</si>
  <si>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</si>
  <si>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</si>
  <si>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</si>
  <si>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</si>
  <si>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</si>
  <si>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</si>
  <si>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</si>
  <si>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</si>
  <si>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</si>
  <si>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</si>
  <si>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</si>
  <si>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</si>
  <si>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</si>
  <si>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</si>
  <si>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</si>
  <si>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</si>
  <si>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</si>
  <si>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</si>
  <si>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</si>
  <si>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</si>
  <si>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</si>
  <si>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</si>
  <si>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</si>
  <si>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</si>
  <si>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</si>
  <si>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</si>
  <si>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</si>
  <si>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</si>
  <si>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</si>
  <si>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</si>
  <si>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</si>
  <si>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</si>
  <si>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</si>
  <si>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</si>
  <si>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</si>
  <si>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</si>
  <si>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</si>
  <si>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</si>
  <si>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</si>
  <si>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</si>
  <si>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</si>
  <si>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</si>
  <si>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</si>
  <si>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</si>
  <si>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</si>
  <si>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</si>
  <si>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</si>
  <si>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</si>
  <si>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</si>
  <si>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</si>
  <si>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</si>
  <si>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</si>
  <si>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</si>
  <si>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</si>
  <si>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</si>
  <si>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</si>
  <si>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</si>
  <si>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</si>
  <si>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</si>
  <si>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</si>
  <si>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</si>
  <si>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</si>
  <si>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</si>
  <si>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</si>
  <si>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</si>
  <si>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</si>
  <si>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</si>
  <si>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</si>
  <si>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</si>
  <si>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</si>
  <si>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</si>
  <si>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</si>
  <si>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</si>
  <si>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</si>
  <si>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</si>
  <si>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</si>
  <si>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</si>
  <si>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</si>
  <si>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</si>
  <si>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</si>
  <si>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</si>
  <si>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</si>
  <si>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</si>
  <si>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</si>
  <si>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</si>
  <si>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</si>
  <si>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</si>
  <si>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</si>
  <si>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</si>
  <si>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</si>
  <si>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</si>
  <si>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</si>
  <si>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</si>
  <si>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</si>
  <si>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</si>
  <si>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</si>
  <si>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</si>
  <si>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</si>
  <si>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</si>
  <si>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</si>
  <si>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</si>
  <si>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</si>
  <si>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</si>
  <si>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</si>
  <si>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</si>
  <si>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</si>
  <si>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</si>
  <si>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</si>
  <si>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</si>
  <si>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</si>
  <si>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</si>
  <si>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</si>
  <si>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</si>
  <si>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</si>
  <si>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</si>
  <si>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</si>
  <si>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</si>
  <si>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</si>
  <si>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</si>
  <si>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</si>
  <si>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</si>
  <si>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</si>
  <si>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</si>
  <si>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</si>
  <si>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</si>
  <si>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</si>
  <si>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</si>
  <si>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</si>
  <si>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</si>
  <si>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</si>
  <si>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</si>
  <si>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</si>
  <si>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</si>
  <si>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</si>
  <si>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</si>
  <si>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</si>
  <si>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</si>
  <si>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</si>
  <si>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</si>
  <si>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</si>
  <si>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</si>
  <si>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</si>
  <si>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</si>
  <si>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</si>
  <si>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</si>
  <si>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</si>
  <si>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</si>
  <si>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</si>
  <si>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</si>
  <si>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</si>
  <si>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</si>
  <si>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</si>
  <si>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</si>
  <si>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</si>
  <si>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</si>
  <si>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</si>
  <si>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</si>
  <si>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</si>
  <si>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</si>
  <si>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</si>
  <si>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</si>
  <si>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</si>
  <si>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</si>
  <si>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</si>
  <si>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</si>
  <si>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</si>
  <si>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</si>
  <si>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</si>
  <si>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</si>
  <si>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</si>
  <si>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</si>
  <si>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</si>
  <si>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</si>
  <si>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</si>
  <si>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</si>
  <si>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</si>
  <si>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</si>
  <si>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</si>
  <si>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</si>
  <si>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</si>
  <si>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</si>
  <si>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</si>
  <si>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</si>
  <si>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</si>
  <si>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</si>
  <si>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</si>
  <si>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</si>
  <si>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</si>
  <si>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</si>
  <si>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</si>
  <si>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</si>
  <si>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</si>
  <si>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</si>
  <si>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</si>
  <si>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</si>
  <si>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</si>
  <si>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</si>
  <si>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</si>
  <si>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</si>
  <si>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</si>
  <si>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</si>
  <si>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</si>
  <si>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</si>
  <si>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</si>
  <si>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</si>
  <si>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</si>
  <si>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</si>
  <si>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</si>
  <si>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</si>
  <si>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</si>
  <si>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</si>
  <si>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</si>
  <si>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</si>
  <si>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</si>
  <si>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</si>
  <si>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</si>
  <si>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</si>
  <si>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</si>
  <si>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</si>
  <si>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</si>
  <si>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</si>
  <si>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</si>
  <si>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</si>
  <si>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</si>
  <si>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</si>
  <si>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</si>
  <si>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</si>
  <si>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</si>
  <si>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</si>
  <si>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</si>
  <si>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</si>
  <si>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</si>
  <si>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</si>
  <si>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</si>
  <si>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</si>
  <si>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</si>
  <si>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</si>
  <si>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</si>
  <si>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</si>
  <si>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</si>
  <si>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</si>
  <si>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</si>
  <si>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</si>
  <si>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</si>
  <si>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</si>
  <si>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</si>
  <si>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</si>
  <si>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</si>
  <si>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</si>
  <si>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</si>
  <si>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</si>
  <si>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</si>
  <si>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</si>
  <si>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</si>
  <si>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</si>
  <si>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</si>
  <si>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</si>
  <si>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</si>
  <si>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</si>
  <si>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</si>
  <si>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</si>
  <si>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</si>
  <si>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</si>
  <si>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</si>
  <si>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</si>
  <si>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</si>
  <si>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</si>
  <si>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</si>
  <si>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</si>
  <si>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</si>
  <si>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</si>
  <si>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</si>
  <si>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</si>
  <si>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</si>
  <si>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</si>
  <si>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</si>
  <si>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</si>
  <si>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</si>
  <si>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</si>
  <si>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</si>
  <si>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</si>
  <si>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</si>
  <si>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</si>
  <si>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</si>
  <si>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</si>
  <si>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</si>
  <si>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</si>
  <si>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</si>
  <si>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</si>
  <si>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</si>
  <si>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</si>
  <si>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</si>
  <si>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</si>
  <si>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</si>
  <si>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</si>
  <si>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</si>
  <si>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</si>
  <si>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</si>
  <si>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</si>
  <si>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</si>
  <si>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</si>
  <si>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</si>
  <si>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</si>
  <si>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</si>
  <si>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</si>
  <si>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</si>
  <si>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</si>
  <si>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</si>
  <si>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</si>
  <si>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</si>
  <si>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</si>
  <si>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</si>
  <si>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</si>
  <si>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</si>
  <si>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</si>
  <si>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</si>
  <si>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</si>
  <si>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</si>
  <si>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</si>
  <si>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</si>
  <si>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</si>
  <si>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</si>
  <si>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</si>
  <si>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</si>
  <si>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</si>
  <si>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</si>
  <si>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</si>
  <si>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</si>
  <si>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</si>
  <si>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</si>
  <si>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</si>
  <si>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</si>
  <si>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</si>
  <si>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</si>
  <si>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</si>
  <si>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</si>
  <si>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</si>
  <si>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</si>
  <si>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</si>
  <si>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</si>
  <si>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</si>
  <si>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</si>
  <si>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</si>
  <si>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</si>
  <si>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</si>
  <si>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</si>
  <si>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</si>
  <si>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</si>
  <si>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</si>
  <si>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</si>
  <si>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</si>
  <si>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</si>
  <si>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</si>
  <si>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</si>
  <si>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</si>
  <si>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</si>
  <si>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</si>
  <si>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</si>
  <si>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</si>
  <si>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</si>
  <si>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</si>
  <si>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</si>
  <si>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</si>
  <si>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</si>
  <si>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</si>
  <si>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</si>
  <si>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</si>
  <si>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</si>
  <si>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</si>
  <si>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</si>
  <si>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</si>
  <si>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</si>
  <si>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</si>
  <si>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</si>
  <si>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</si>
  <si>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</si>
  <si>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</si>
  <si>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</si>
  <si>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</si>
  <si>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</si>
  <si>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</si>
  <si>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</si>
  <si>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</si>
  <si>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</si>
  <si>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</si>
  <si>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</si>
  <si>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</si>
  <si>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</si>
  <si>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</si>
  <si>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</si>
  <si>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</si>
  <si>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</si>
  <si>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</si>
  <si>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</si>
  <si>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</si>
  <si>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</si>
  <si>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</si>
  <si>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</si>
  <si>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</si>
  <si>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</si>
  <si>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</si>
  <si>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</si>
  <si>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</si>
  <si>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</si>
  <si>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</si>
  <si>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</si>
  <si>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</si>
  <si>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</si>
  <si>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</si>
  <si>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</si>
  <si>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</si>
  <si>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</si>
  <si>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</si>
  <si>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</si>
  <si>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</si>
  <si>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</si>
  <si>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</si>
  <si>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</si>
  <si>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</si>
  <si>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</si>
  <si>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</si>
  <si>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</si>
  <si>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</si>
  <si>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</si>
  <si>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</si>
  <si>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</si>
  <si>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</si>
  <si>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</si>
  <si>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</si>
  <si>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</si>
  <si>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</si>
  <si>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</si>
  <si>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</si>
  <si>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</si>
  <si>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</si>
  <si>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</si>
  <si>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</si>
  <si>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</si>
  <si>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</si>
  <si>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</si>
  <si>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</si>
  <si>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</si>
  <si>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</si>
  <si>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</si>
  <si>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</si>
  <si>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</si>
  <si>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</si>
  <si>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</si>
  <si>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</si>
  <si>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</si>
  <si>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</si>
  <si>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</si>
  <si>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</si>
  <si>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</si>
  <si>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</si>
  <si>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</si>
  <si>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</si>
  <si>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</si>
  <si>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</si>
  <si>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</si>
  <si>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</si>
  <si>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</si>
  <si>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</si>
  <si>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</si>
  <si>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</si>
  <si>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</si>
  <si>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</si>
  <si>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</si>
  <si>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</si>
  <si>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</si>
  <si>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</si>
  <si>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</si>
  <si>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</si>
  <si>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</si>
  <si>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</si>
  <si>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</si>
  <si>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</si>
  <si>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</si>
  <si>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</si>
  <si>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</si>
  <si>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</si>
  <si>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</si>
  <si>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</si>
  <si>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</si>
  <si>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</si>
  <si>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</si>
  <si>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</si>
  <si>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</si>
  <si>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</si>
  <si>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</si>
  <si>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</si>
  <si>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</si>
  <si>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</si>
  <si>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</si>
  <si>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</si>
  <si>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</si>
  <si>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</si>
  <si>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</si>
  <si>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</si>
  <si>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</si>
  <si>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</si>
  <si>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</si>
  <si>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</si>
  <si>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</si>
  <si>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</si>
  <si>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</si>
  <si>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</si>
  <si>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</si>
  <si>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</si>
  <si>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</si>
  <si>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</si>
  <si>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</si>
  <si>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</si>
  <si>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</si>
  <si>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</si>
  <si>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</si>
  <si>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</si>
  <si>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</si>
  <si>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</si>
  <si>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</si>
  <si>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</si>
  <si>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</si>
  <si>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</si>
  <si>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</si>
  <si>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</si>
  <si>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</si>
  <si>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</si>
  <si>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</si>
  <si>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</si>
  <si>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</si>
  <si>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</si>
  <si>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</si>
  <si>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</si>
  <si>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</si>
  <si>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</si>
  <si>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</si>
  <si>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</si>
  <si>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</si>
  <si>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</si>
  <si>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</si>
  <si>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</si>
  <si>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</si>
  <si>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</si>
  <si>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</si>
  <si>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</si>
  <si>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</si>
  <si>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</si>
  <si>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</si>
  <si>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</si>
  <si>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</si>
  <si>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</si>
  <si>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</si>
  <si>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</si>
  <si>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</si>
  <si>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</si>
  <si>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</si>
  <si>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</si>
  <si>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</si>
  <si>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</si>
  <si>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</si>
  <si>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</si>
  <si>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</si>
  <si>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</si>
  <si>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</si>
  <si>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</si>
  <si>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</si>
  <si>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</si>
  <si>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</si>
  <si>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</si>
  <si>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</si>
  <si>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</si>
  <si>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</si>
  <si>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</si>
  <si>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</si>
  <si>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</si>
  <si>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</si>
  <si>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</si>
  <si>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</si>
  <si>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</si>
  <si>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</si>
  <si>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</si>
  <si>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</si>
  <si>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</si>
  <si>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</si>
  <si>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</si>
  <si>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</si>
  <si>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</si>
  <si>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</si>
  <si>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</si>
  <si>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</si>
  <si>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</si>
  <si>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</si>
  <si>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</si>
  <si>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</si>
  <si>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</si>
  <si>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</si>
  <si>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</si>
  <si>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</si>
  <si>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</si>
  <si>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</si>
  <si>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</si>
  <si>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</si>
  <si>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</si>
  <si>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</si>
  <si>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</si>
  <si>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</si>
  <si>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</si>
  <si>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</si>
  <si>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</si>
  <si>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</si>
  <si>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</si>
  <si>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</si>
  <si>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</si>
  <si>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</si>
  <si>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</si>
  <si>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</si>
  <si>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</si>
  <si>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</si>
  <si>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</si>
  <si>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</si>
  <si>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</si>
  <si>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</si>
  <si>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</si>
  <si>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</si>
  <si>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</si>
  <si>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</si>
  <si>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</si>
  <si>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</si>
  <si>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</si>
  <si>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</si>
  <si>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</si>
  <si>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</si>
  <si>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</si>
  <si>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</si>
  <si>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</si>
  <si>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</si>
  <si>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</si>
  <si>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</si>
  <si>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</si>
  <si>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</si>
  <si>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</si>
  <si>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</si>
  <si>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</si>
  <si>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</si>
  <si>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</si>
  <si>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</si>
  <si>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</si>
  <si>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</si>
  <si>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</si>
  <si>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</si>
  <si>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</si>
  <si>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</si>
  <si>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</si>
  <si>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</si>
  <si>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</si>
  <si>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</si>
  <si>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</si>
  <si>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</si>
  <si>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</si>
  <si>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</si>
  <si>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</si>
  <si>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</si>
  <si>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</si>
  <si>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</si>
  <si>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</si>
  <si>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</si>
  <si>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</si>
  <si>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</si>
  <si>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</si>
  <si>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</si>
  <si>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</si>
  <si>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</si>
  <si>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</si>
  <si>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</si>
  <si>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</si>
  <si>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</si>
  <si>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</si>
  <si>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</si>
  <si>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</si>
  <si>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</si>
  <si>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</si>
  <si>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</si>
  <si>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</si>
  <si>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</si>
  <si>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</si>
  <si>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</si>
  <si>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</si>
  <si>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</si>
  <si>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</si>
  <si>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</si>
  <si>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</si>
  <si>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</si>
  <si>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</si>
  <si>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</si>
  <si>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</si>
  <si>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</si>
  <si>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</si>
  <si>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</si>
  <si>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</si>
  <si>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</si>
  <si>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</si>
  <si>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</si>
  <si>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</si>
  <si>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</si>
  <si>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</si>
  <si>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</si>
  <si>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</si>
  <si>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</si>
  <si>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</si>
  <si>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</si>
  <si>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</si>
  <si>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</si>
  <si>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</si>
  <si>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</si>
  <si>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</si>
  <si>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</si>
  <si>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</si>
  <si>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</si>
  <si>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</si>
  <si>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</si>
  <si>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</si>
  <si>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</si>
  <si>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</si>
  <si>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</si>
  <si>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</si>
  <si>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</si>
  <si>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</si>
  <si>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</si>
  <si>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</si>
  <si>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</si>
  <si>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</si>
  <si>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</si>
  <si>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</si>
  <si>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</si>
  <si>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</si>
  <si>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</si>
  <si>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</si>
  <si>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</si>
  <si>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</si>
  <si>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</si>
  <si>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</si>
  <si>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</si>
  <si>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</si>
  <si>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</si>
  <si>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</si>
  <si>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</si>
  <si>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</si>
  <si>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</si>
  <si>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</si>
  <si>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</si>
  <si>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</si>
  <si>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</si>
  <si>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</si>
  <si>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</si>
  <si>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</si>
  <si>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</si>
  <si>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</si>
  <si>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</si>
  <si>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</si>
  <si>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</si>
  <si>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</si>
  <si>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</si>
  <si>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</si>
  <si>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</si>
  <si>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</si>
  <si>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</si>
  <si>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</si>
  <si>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</si>
  <si>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</si>
  <si>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</si>
  <si>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</si>
  <si>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</si>
  <si>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</si>
  <si>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</si>
  <si>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</si>
  <si>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</si>
  <si>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</si>
  <si>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</si>
  <si>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</si>
  <si>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</si>
  <si>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</si>
  <si>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</si>
  <si>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</si>
  <si>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</si>
  <si>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</si>
  <si>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</si>
  <si>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</si>
  <si>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</si>
  <si>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</si>
  <si>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</si>
  <si>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</si>
  <si>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</si>
  <si>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</si>
  <si>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</si>
  <si>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</si>
  <si>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</si>
  <si>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</si>
  <si>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</si>
  <si>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</si>
  <si>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</si>
  <si>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</si>
  <si>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</si>
  <si>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</si>
  <si>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</si>
  <si>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</si>
  <si>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</si>
  <si>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</si>
  <si>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</si>
  <si>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</si>
  <si>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</si>
  <si>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</si>
  <si>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</si>
  <si>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</si>
  <si>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</si>
  <si>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</si>
  <si>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</si>
  <si>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</si>
  <si>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</si>
  <si>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</si>
  <si>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</si>
  <si>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</si>
  <si>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</si>
  <si>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</si>
  <si>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</si>
  <si>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</si>
  <si>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</si>
  <si>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</si>
  <si>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</si>
  <si>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</si>
  <si>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</si>
  <si>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</si>
  <si>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</si>
  <si>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</si>
  <si>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</si>
  <si>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</si>
  <si>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</si>
  <si>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</si>
  <si>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</si>
  <si>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</si>
  <si>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</si>
  <si>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</si>
  <si>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</si>
  <si>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</si>
  <si>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</si>
  <si>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</si>
  <si>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</si>
  <si>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</si>
  <si>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</si>
  <si>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</si>
  <si>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</si>
  <si>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</si>
  <si>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</si>
  <si>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</si>
  <si>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</si>
  <si>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</si>
  <si>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</si>
  <si>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</si>
  <si>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</si>
  <si>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</si>
  <si>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</si>
  <si>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</si>
  <si>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</si>
  <si>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</si>
  <si>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</si>
  <si>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</si>
  <si>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</si>
  <si>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</si>
  <si>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</si>
  <si>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</si>
  <si>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</si>
  <si>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</si>
  <si>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</si>
  <si>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</si>
  <si>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</si>
  <si>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</si>
  <si>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</si>
  <si>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</si>
  <si>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</si>
  <si>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</si>
  <si>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</si>
  <si>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</si>
  <si>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</si>
  <si>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</si>
  <si>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</si>
  <si>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</si>
  <si>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</si>
  <si>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</si>
  <si>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</si>
  <si>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</si>
  <si>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</si>
  <si>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</si>
  <si>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</si>
  <si>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</si>
  <si>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</si>
  <si>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</si>
  <si>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</si>
  <si>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</si>
  <si>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</si>
  <si>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</si>
  <si>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</si>
  <si>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</si>
  <si>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</si>
  <si>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</si>
  <si>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</si>
  <si>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</si>
  <si>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</si>
  <si>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</si>
  <si>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</si>
  <si>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</si>
  <si>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</si>
  <si>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</si>
  <si>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</si>
  <si>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</si>
  <si>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</si>
  <si>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</si>
  <si>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</si>
  <si>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</si>
  <si>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</si>
  <si>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</si>
  <si>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</si>
  <si>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</si>
  <si>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</si>
  <si>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</si>
  <si>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</si>
  <si>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</si>
  <si>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</si>
  <si>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</si>
  <si>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</si>
  <si>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</si>
  <si>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</si>
  <si>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</si>
  <si>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</si>
  <si>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</si>
  <si>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</si>
  <si>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</si>
  <si>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</si>
  <si>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</si>
  <si>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</si>
  <si>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</si>
  <si>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</si>
  <si>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</si>
  <si>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</si>
  <si>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</si>
  <si>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</si>
  <si>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</si>
  <si>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</si>
  <si>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</si>
  <si>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</si>
  <si>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</si>
  <si>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</si>
  <si>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</si>
  <si>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</si>
  <si>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</si>
  <si>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</si>
  <si>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</si>
  <si>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</si>
  <si>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</si>
  <si>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</si>
  <si>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</si>
  <si>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</si>
  <si>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</si>
  <si>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</si>
  <si>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</si>
  <si>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</si>
  <si>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</si>
  <si>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</si>
  <si>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</si>
  <si>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</si>
  <si>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</si>
  <si>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</si>
  <si>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</si>
  <si>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</si>
  <si>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</si>
  <si>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</si>
  <si>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</si>
  <si>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</si>
  <si>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</si>
  <si>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</si>
  <si>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</si>
  <si>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</si>
  <si>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</si>
  <si>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</si>
  <si>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</si>
  <si>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</si>
  <si>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</si>
  <si>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</si>
  <si>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</si>
  <si>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</si>
  <si>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</si>
  <si>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</si>
  <si>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</si>
  <si>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</si>
  <si>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</si>
  <si>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</si>
  <si>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</si>
  <si>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</si>
  <si>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</si>
  <si>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</si>
  <si>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</si>
  <si>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</si>
  <si>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</si>
  <si>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</si>
  <si>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</si>
  <si>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</si>
  <si>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</si>
  <si>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</si>
  <si>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</si>
  <si>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</si>
  <si>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</si>
  <si>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</si>
  <si>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</si>
  <si>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</si>
  <si>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</si>
  <si>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</si>
  <si>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</si>
  <si>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</si>
  <si>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</si>
  <si>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</si>
  <si>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</si>
  <si>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</si>
  <si>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</si>
  <si>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</si>
  <si>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</si>
  <si>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</si>
  <si>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</si>
  <si>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</si>
  <si>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</si>
  <si>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</si>
  <si>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</si>
  <si>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</si>
  <si>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</si>
  <si>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</si>
  <si>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</si>
  <si>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</si>
  <si>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</si>
  <si>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</si>
  <si>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</si>
  <si>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</si>
  <si>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</si>
  <si>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</si>
  <si>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</si>
  <si>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</si>
  <si>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</si>
  <si>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</si>
  <si>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</si>
  <si>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</si>
  <si>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</si>
  <si>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</si>
  <si>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</si>
  <si>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</si>
  <si>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</si>
  <si>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</si>
  <si>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</si>
  <si>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</si>
  <si>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</si>
  <si>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</si>
  <si>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</si>
  <si>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</si>
  <si>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</si>
  <si>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</si>
  <si>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</si>
  <si>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</si>
  <si>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</si>
  <si>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</si>
  <si>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</si>
  <si>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</si>
  <si>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</si>
  <si>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</si>
  <si>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</si>
  <si>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</si>
  <si>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</si>
  <si>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</si>
  <si>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</si>
  <si>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</si>
  <si>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</si>
  <si>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</si>
  <si>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</si>
  <si>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</si>
  <si>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</si>
  <si>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</si>
  <si>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</si>
  <si>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</si>
  <si>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</si>
  <si>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</si>
  <si>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</si>
  <si>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</si>
  <si>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</si>
  <si>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</si>
  <si>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</si>
  <si>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</si>
  <si>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</si>
  <si>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</si>
  <si>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</si>
  <si>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</si>
  <si>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</si>
  <si>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</si>
  <si>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</si>
  <si>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</si>
  <si>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</si>
  <si>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</si>
  <si>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</si>
  <si>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</si>
  <si>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</si>
  <si>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</si>
  <si>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</si>
  <si>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</si>
  <si>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</si>
  <si>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</si>
  <si>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</si>
  <si>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</si>
  <si>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</si>
  <si>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</si>
  <si>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</si>
  <si>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</si>
  <si>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</si>
  <si>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</si>
  <si>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</si>
  <si>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</si>
  <si>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</si>
  <si>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</si>
  <si>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</si>
  <si>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</si>
  <si>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</si>
  <si>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</si>
  <si>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</si>
  <si>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</si>
  <si>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</si>
  <si>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</si>
  <si>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</si>
  <si>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</si>
  <si>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</si>
  <si>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</si>
  <si>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</si>
  <si>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</si>
  <si>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</si>
  <si>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</si>
  <si>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</si>
  <si>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</si>
  <si>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</si>
  <si>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</si>
  <si>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</si>
  <si>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</si>
  <si>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</si>
  <si>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</si>
  <si>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</si>
  <si>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</si>
  <si>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</si>
  <si>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</si>
  <si>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</si>
  <si>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</si>
  <si>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</si>
  <si>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</si>
  <si>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</si>
  <si>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</si>
  <si>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</si>
  <si>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</si>
  <si>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</si>
  <si>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</si>
  <si>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</si>
  <si>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</si>
  <si>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</si>
  <si>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</si>
  <si>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</si>
  <si>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</si>
  <si>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</si>
  <si>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</si>
  <si>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</si>
  <si>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</si>
  <si>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</si>
  <si>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</si>
  <si>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</si>
  <si>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</si>
  <si>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</si>
  <si>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</si>
  <si>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</si>
  <si>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</si>
  <si>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</si>
  <si>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</si>
  <si>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</si>
  <si>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</si>
  <si>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</si>
  <si>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</si>
  <si>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</si>
  <si>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</si>
  <si>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</si>
  <si>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</si>
  <si>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</si>
  <si>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</si>
  <si>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</si>
  <si>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</si>
  <si>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</si>
  <si>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</si>
  <si>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</si>
  <si>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</si>
  <si>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</si>
  <si>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</si>
  <si>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</si>
  <si>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</si>
  <si>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</si>
  <si>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</si>
  <si>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</si>
  <si>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</si>
  <si>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</si>
  <si>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</si>
  <si>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</si>
  <si>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</si>
  <si>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</si>
  <si>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</si>
  <si>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</si>
  <si>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</si>
  <si>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</si>
  <si>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</si>
  <si>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</si>
  <si>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</si>
  <si>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</si>
  <si>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</si>
  <si>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</si>
  <si>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</si>
  <si>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</si>
  <si>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</si>
  <si>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</si>
  <si>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</si>
  <si>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</si>
  <si>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</si>
  <si>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</si>
  <si>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</si>
  <si>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</si>
  <si>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</si>
  <si>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</si>
  <si>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</si>
  <si>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</si>
  <si>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</si>
  <si>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</si>
  <si>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</si>
  <si>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</si>
  <si>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</si>
  <si>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</si>
  <si>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</si>
  <si>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</si>
  <si>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</si>
  <si>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</si>
  <si>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</si>
  <si>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</si>
  <si>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</si>
  <si>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</si>
  <si>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</si>
  <si>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</si>
  <si>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</si>
  <si>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</si>
  <si>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</si>
  <si>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</si>
  <si>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</si>
  <si>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</si>
  <si>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</si>
  <si>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</si>
  <si>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</si>
  <si>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</si>
  <si>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</si>
  <si>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</si>
  <si>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</si>
  <si>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</si>
  <si>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</si>
  <si>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</si>
  <si>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</si>
  <si>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</si>
  <si>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</si>
  <si>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</si>
  <si>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</si>
  <si>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</si>
  <si>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</si>
  <si>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</si>
  <si>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</si>
  <si>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</si>
  <si>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</si>
  <si>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</si>
  <si>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</si>
  <si>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</si>
  <si>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</si>
  <si>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</si>
  <si>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</si>
  <si>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</si>
  <si>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</si>
  <si>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</si>
  <si>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</si>
  <si>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</si>
  <si>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</si>
  <si>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</si>
  <si>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</si>
  <si>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</si>
  <si>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</si>
  <si>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</si>
  <si>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</si>
  <si>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</si>
  <si>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</si>
  <si>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</si>
  <si>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</si>
  <si>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</si>
  <si>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</si>
  <si>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</si>
  <si>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</si>
  <si>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</si>
  <si>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</si>
  <si>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</si>
  <si>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</si>
  <si>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</si>
  <si>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</si>
  <si>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</si>
  <si>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</si>
  <si>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</si>
  <si>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</si>
  <si>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</si>
  <si>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</si>
  <si>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</si>
  <si>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</si>
  <si>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</si>
  <si>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</si>
  <si>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</si>
  <si>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</si>
  <si>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</si>
  <si>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</si>
  <si>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</si>
  <si>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</si>
  <si>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</si>
  <si>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</si>
  <si>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</si>
  <si>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</si>
  <si>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</si>
  <si>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</si>
  <si>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</si>
  <si>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</si>
  <si>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</si>
  <si>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</si>
  <si>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</si>
  <si>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</si>
  <si>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</si>
  <si>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</si>
  <si>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</si>
  <si>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</si>
  <si>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</si>
  <si>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</si>
  <si>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</si>
  <si>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</si>
  <si>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</si>
  <si>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</si>
  <si>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</si>
  <si>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</si>
  <si>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</si>
  <si>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</si>
  <si>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</si>
  <si>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</si>
  <si>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</si>
  <si>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</si>
  <si>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</si>
  <si>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</si>
  <si>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</si>
  <si>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</si>
  <si>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</si>
  <si>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</si>
  <si>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</si>
  <si>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</si>
  <si>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</si>
  <si>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</si>
  <si>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</si>
  <si>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</si>
  <si>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</si>
  <si>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</si>
  <si>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</si>
  <si>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</si>
  <si>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</si>
  <si>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</si>
  <si>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</si>
  <si>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</si>
  <si>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</si>
  <si>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</si>
  <si>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</si>
  <si>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</si>
  <si>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</si>
  <si>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</si>
  <si>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</si>
  <si>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</si>
  <si>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</si>
  <si>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</si>
  <si>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</si>
  <si>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</si>
  <si>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</si>
  <si>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</si>
  <si>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</si>
  <si>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</si>
  <si>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</si>
  <si>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</si>
  <si>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</si>
  <si>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</si>
  <si>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</si>
  <si>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</si>
  <si>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</si>
  <si>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</si>
  <si>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</si>
  <si>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</si>
  <si>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</si>
  <si>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</si>
  <si>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</si>
  <si>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</si>
  <si>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</si>
  <si>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</si>
  <si>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</si>
  <si>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</si>
  <si>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</si>
  <si>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</si>
  <si>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</si>
  <si>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</si>
  <si>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</si>
  <si>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</si>
  <si>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</si>
  <si>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</si>
  <si>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</si>
  <si>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</si>
  <si>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</si>
  <si>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</si>
  <si>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</si>
  <si>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</si>
  <si>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</si>
  <si>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</si>
  <si>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</si>
  <si>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</si>
  <si>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</si>
  <si>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</si>
  <si>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</si>
  <si>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</si>
  <si>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</si>
  <si>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</si>
  <si>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</si>
  <si>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</si>
  <si>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</si>
  <si>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</si>
  <si>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</si>
  <si>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</si>
  <si>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</si>
  <si>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</si>
  <si>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</si>
  <si>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</si>
  <si>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</si>
  <si>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</si>
  <si>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</si>
  <si>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</si>
  <si>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</si>
  <si>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</si>
  <si>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</si>
  <si>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</si>
  <si>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</si>
  <si>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</si>
  <si>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</si>
  <si>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</si>
  <si>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</si>
  <si>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</si>
  <si>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</si>
  <si>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</si>
  <si>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</si>
  <si>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</si>
  <si>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</si>
  <si>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</si>
  <si>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</si>
  <si>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</si>
  <si>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</si>
  <si>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</si>
  <si>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</si>
  <si>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</si>
  <si>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</si>
  <si>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</si>
  <si>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</si>
  <si>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</si>
  <si>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</si>
  <si>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</si>
  <si>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</si>
  <si>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</si>
  <si>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</si>
  <si>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</si>
  <si>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</si>
  <si>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</si>
  <si>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</si>
  <si>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</si>
  <si>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</si>
  <si>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</si>
  <si>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</si>
  <si>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</si>
  <si>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</si>
  <si>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</si>
  <si>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</si>
  <si>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</si>
  <si>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</si>
  <si>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</si>
  <si>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</si>
  <si>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</si>
  <si>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</si>
  <si>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</si>
  <si>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</si>
  <si>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</si>
  <si>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</si>
  <si>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</si>
  <si>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</si>
  <si>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</si>
  <si>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</si>
  <si>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</si>
  <si>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</si>
  <si>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</si>
  <si>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</si>
  <si>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</si>
  <si>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</si>
  <si>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</si>
  <si>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</si>
  <si>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</si>
  <si>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</si>
  <si>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</si>
  <si>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</si>
  <si>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</si>
  <si>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</si>
  <si>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</si>
  <si>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</si>
  <si>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</si>
  <si>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</si>
  <si>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</si>
  <si>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</si>
  <si>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</si>
  <si>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</si>
  <si>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</si>
  <si>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</si>
  <si>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</si>
  <si>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</si>
  <si>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</si>
  <si>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</si>
  <si>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</si>
  <si>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</si>
  <si>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</si>
  <si>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</si>
  <si>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</si>
  <si>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</si>
  <si>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</si>
  <si>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</si>
  <si>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</si>
  <si>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</si>
  <si>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</si>
  <si>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</si>
  <si>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</si>
  <si>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</si>
  <si>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</si>
  <si>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</si>
  <si>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</si>
  <si>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</si>
  <si>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</si>
  <si>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</si>
  <si>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</si>
  <si>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</si>
  <si>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</si>
  <si>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</si>
  <si>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</si>
  <si>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</si>
  <si>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</si>
  <si>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</si>
  <si>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</si>
  <si>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</si>
  <si>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</si>
  <si>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</si>
  <si>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</si>
  <si>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</si>
  <si>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</si>
  <si>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</si>
  <si>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</si>
  <si>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</si>
  <si>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</si>
  <si>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</si>
  <si>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</si>
  <si>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</si>
  <si>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</si>
  <si>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</si>
  <si>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</si>
  <si>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</si>
  <si>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</si>
  <si>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</si>
  <si>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</si>
  <si>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</si>
  <si>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</si>
  <si>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</si>
  <si>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</si>
  <si>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</si>
  <si>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</si>
  <si>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</si>
  <si>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</si>
  <si>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</si>
  <si>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</si>
  <si>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</si>
  <si>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</si>
  <si>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</si>
  <si>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</si>
  <si>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</si>
  <si>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</si>
  <si>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</si>
  <si>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</si>
  <si>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</si>
  <si>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</si>
  <si>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</si>
  <si>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</si>
  <si>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</si>
  <si>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</si>
  <si>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</si>
  <si>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</si>
  <si>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</si>
  <si>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</si>
  <si>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</si>
  <si>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</si>
  <si>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</si>
  <si>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</si>
  <si>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</si>
  <si>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</si>
  <si>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</si>
  <si>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</si>
  <si>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</si>
  <si>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</si>
  <si>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</si>
  <si>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</si>
  <si>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</si>
  <si>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</si>
  <si>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</si>
  <si>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</si>
  <si>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</si>
  <si>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</si>
  <si>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</si>
  <si>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</si>
  <si>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</si>
  <si>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</si>
  <si>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</si>
  <si>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</si>
  <si>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</si>
  <si>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</si>
  <si>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</si>
  <si>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</si>
  <si>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</si>
  <si>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</si>
  <si>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</si>
  <si>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</si>
  <si>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</si>
  <si>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</si>
  <si>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</si>
  <si>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</si>
  <si>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</si>
  <si>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</si>
  <si>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</si>
  <si>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</si>
  <si>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</si>
  <si>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</si>
  <si>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</si>
  <si>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</si>
  <si>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</si>
  <si>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</si>
  <si>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</si>
  <si>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</si>
  <si>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</si>
  <si>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</si>
  <si>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</si>
  <si>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</si>
  <si>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</si>
  <si>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</si>
  <si>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</si>
  <si>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</si>
  <si>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</si>
  <si>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</si>
  <si>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</si>
  <si>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</si>
  <si>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</si>
  <si>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</si>
  <si>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</si>
  <si>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</si>
  <si>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</si>
  <si>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</si>
  <si>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</si>
  <si>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</si>
  <si>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</si>
  <si>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</si>
  <si>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</si>
  <si>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</si>
  <si>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</si>
  <si>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</si>
  <si>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</si>
  <si>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</si>
  <si>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</si>
  <si>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</si>
  <si>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</si>
  <si>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</si>
  <si>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</si>
  <si>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</si>
  <si>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</si>
  <si>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</si>
  <si>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</si>
  <si>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</si>
  <si>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</si>
  <si>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</si>
  <si>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</si>
  <si>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</si>
  <si>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</si>
  <si>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</si>
  <si>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</si>
  <si>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</si>
  <si>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</si>
  <si>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</si>
  <si>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</si>
  <si>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</si>
  <si>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</si>
  <si>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</si>
  <si>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</si>
  <si>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</si>
  <si>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</si>
  <si>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</si>
  <si>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</si>
  <si>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</si>
  <si>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</si>
  <si>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</si>
  <si>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</si>
  <si>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</si>
  <si>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</si>
  <si>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</si>
  <si>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</si>
  <si>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</si>
  <si>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</si>
  <si>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</si>
  <si>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</si>
  <si>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</si>
  <si>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</si>
  <si>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</si>
  <si>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</si>
  <si>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</si>
  <si>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</si>
  <si>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</si>
  <si>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</si>
  <si>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</si>
  <si>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</si>
  <si>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</si>
  <si>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</si>
  <si>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</si>
  <si>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</si>
  <si>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</si>
  <si>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</si>
  <si>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</si>
  <si>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</si>
  <si>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</si>
  <si>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</si>
  <si>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</si>
  <si>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</si>
  <si>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</si>
  <si>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</si>
  <si>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</si>
  <si>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</si>
  <si>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</si>
  <si>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</si>
  <si>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</si>
  <si>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</si>
  <si>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</si>
  <si>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</si>
  <si>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</si>
  <si>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</si>
  <si>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</si>
  <si>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</si>
  <si>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</si>
  <si>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</si>
  <si>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</si>
  <si>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</si>
  <si>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</si>
  <si>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</si>
  <si>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</si>
  <si>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</si>
  <si>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</si>
  <si>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</si>
  <si>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</si>
  <si>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</si>
  <si>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</si>
  <si>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</si>
  <si>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</si>
  <si>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</si>
  <si>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</si>
  <si>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</si>
  <si>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</si>
  <si>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</si>
  <si>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</si>
  <si>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</si>
  <si>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</si>
  <si>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</si>
  <si>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</si>
  <si>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</si>
  <si>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</si>
  <si>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</si>
  <si>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</si>
  <si>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</si>
  <si>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</si>
  <si>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</si>
  <si>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</si>
  <si>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</si>
  <si>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</si>
  <si>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</si>
  <si>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</si>
  <si>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</si>
  <si>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</si>
  <si>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</si>
  <si>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</si>
  <si>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</si>
  <si>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</si>
  <si>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</si>
  <si>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</si>
  <si>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</si>
  <si>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</si>
  <si>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</si>
  <si>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</si>
  <si>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</si>
  <si>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</si>
  <si>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</si>
  <si>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</si>
  <si>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</si>
  <si>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</si>
  <si>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</si>
  <si>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</si>
  <si>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</si>
  <si>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</si>
  <si>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</si>
  <si>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</si>
  <si>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</si>
  <si>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</si>
  <si>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</si>
  <si>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</si>
  <si>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</si>
  <si>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</si>
  <si>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</si>
  <si>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</si>
  <si>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</si>
  <si>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</si>
  <si>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</si>
  <si>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</si>
  <si>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</si>
  <si>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</si>
  <si>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</si>
  <si>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</si>
  <si>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</si>
  <si>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</si>
  <si>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</si>
  <si>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</si>
  <si>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</si>
  <si>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</si>
  <si>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</si>
  <si>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</si>
  <si>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</si>
  <si>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</si>
  <si>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</si>
  <si>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</si>
  <si>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</si>
  <si>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</si>
  <si>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</si>
  <si>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</si>
  <si>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</si>
  <si>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</si>
  <si>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</si>
  <si>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</si>
  <si>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</si>
  <si>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</si>
  <si>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</si>
  <si>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</si>
  <si>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</si>
  <si>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</si>
  <si>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</si>
  <si>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</si>
  <si>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</si>
  <si>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</si>
  <si>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</si>
  <si>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</si>
  <si>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</si>
  <si>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</si>
  <si>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</si>
  <si>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</si>
  <si>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</si>
  <si>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</si>
  <si>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</si>
  <si>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</si>
  <si>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</si>
  <si>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</si>
  <si>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</si>
  <si>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</si>
  <si>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</si>
  <si>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</si>
  <si>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</si>
  <si>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</si>
  <si>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</si>
  <si>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</si>
  <si>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</si>
  <si>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</si>
  <si>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</si>
  <si>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</si>
  <si>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</si>
  <si>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</si>
  <si>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</si>
  <si>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</si>
  <si>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</si>
  <si>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</si>
  <si>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</si>
  <si>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</si>
  <si>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</si>
  <si>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</si>
  <si>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</si>
  <si>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</si>
  <si>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</si>
  <si>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</si>
  <si>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</si>
  <si>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</si>
  <si>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</si>
  <si>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</si>
  <si>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</si>
  <si>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</si>
  <si>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</si>
  <si>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</si>
  <si>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</si>
  <si>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</si>
  <si>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</si>
  <si>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</si>
  <si>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</si>
  <si>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</si>
  <si>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</si>
  <si>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</si>
  <si>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</si>
  <si>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</si>
  <si>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</si>
  <si>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</si>
  <si>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</si>
  <si>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</si>
  <si>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</si>
  <si>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</si>
  <si>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</si>
  <si>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</si>
  <si>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</si>
  <si>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</si>
  <si>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</si>
  <si>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</si>
  <si>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</si>
  <si>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</si>
  <si>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</si>
  <si>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</si>
  <si>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</si>
  <si>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</si>
  <si>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</si>
  <si>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</si>
  <si>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</si>
  <si>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</si>
  <si>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</si>
  <si>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</si>
  <si>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</si>
  <si>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</si>
  <si>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</si>
  <si>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</si>
  <si>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</si>
  <si>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</si>
  <si>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</si>
  <si>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</si>
  <si>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</si>
  <si>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</si>
  <si>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</si>
  <si>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</si>
  <si>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</si>
  <si>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</si>
  <si>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</si>
  <si>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</si>
  <si>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</si>
  <si>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</si>
  <si>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</si>
  <si>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</si>
  <si>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</si>
  <si>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</si>
  <si>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</si>
  <si>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</si>
  <si>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</si>
  <si>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</si>
  <si>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</si>
  <si>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</si>
  <si>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</si>
  <si>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</si>
  <si>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</si>
  <si>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</si>
  <si>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</si>
  <si>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</si>
  <si>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</si>
  <si>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</si>
  <si>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</si>
  <si>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</si>
  <si>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</si>
  <si>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</si>
  <si>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</si>
  <si>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</si>
  <si>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</si>
  <si>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</si>
  <si>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</si>
  <si>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</si>
  <si>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</si>
  <si>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</si>
  <si>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</si>
  <si>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</si>
  <si>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</si>
  <si>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</si>
  <si>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</si>
  <si>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</si>
  <si>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</si>
  <si>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</si>
  <si>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</si>
  <si>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</si>
  <si>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</si>
  <si>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</si>
  <si>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</si>
  <si>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</si>
  <si>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</si>
  <si>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</si>
  <si>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</si>
  <si>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</si>
  <si>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</si>
  <si>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</si>
  <si>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</si>
  <si>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</si>
  <si>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</si>
  <si>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</si>
  <si>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</si>
  <si>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</si>
  <si>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</si>
  <si>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</si>
  <si>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</si>
  <si>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</si>
  <si>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</si>
  <si>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</si>
  <si>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</si>
  <si>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</si>
  <si>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</si>
  <si>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</si>
  <si>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</si>
  <si>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</si>
  <si>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</si>
  <si>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</si>
  <si>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</si>
  <si>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</si>
  <si>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</si>
  <si>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</si>
  <si>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</si>
  <si>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</si>
  <si>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</si>
  <si>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</si>
  <si>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</si>
  <si>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</si>
  <si>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</si>
  <si>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</si>
  <si>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</si>
  <si>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</si>
  <si>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</si>
  <si>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</si>
  <si>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</si>
  <si>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</si>
  <si>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</si>
  <si>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</si>
  <si>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</si>
  <si>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</si>
  <si>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</si>
  <si>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</si>
  <si>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</si>
  <si>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</si>
  <si>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</si>
  <si>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</si>
  <si>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</si>
  <si>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</si>
  <si>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</si>
  <si>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</si>
  <si>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</si>
  <si>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</si>
  <si>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</si>
  <si>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</si>
  <si>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</si>
  <si>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</si>
  <si>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</si>
  <si>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</si>
  <si>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</si>
  <si>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</si>
  <si>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</si>
  <si>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</si>
  <si>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</si>
  <si>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</si>
  <si>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</si>
  <si>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</si>
  <si>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</si>
  <si>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</si>
  <si>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</si>
  <si>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</si>
  <si>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</si>
  <si>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</si>
  <si>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</si>
  <si>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</si>
  <si>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</si>
  <si>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</si>
  <si>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</si>
  <si>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</si>
  <si>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</si>
  <si>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</si>
  <si>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</si>
  <si>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</si>
  <si>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</si>
  <si>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</si>
  <si>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</si>
  <si>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</si>
  <si>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</si>
  <si>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</si>
  <si>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</si>
  <si>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</si>
  <si>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</si>
  <si>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</si>
  <si>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</si>
  <si>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</si>
  <si>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</si>
  <si>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</si>
  <si>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</si>
  <si>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</si>
  <si>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</si>
  <si>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</si>
  <si>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</si>
  <si>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</si>
  <si>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</si>
  <si>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</si>
  <si>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</si>
  <si>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</si>
  <si>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</si>
  <si>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</si>
  <si>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</si>
  <si>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</si>
  <si>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</si>
  <si>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</si>
  <si>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</si>
  <si>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</si>
  <si>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</si>
  <si>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</si>
  <si>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</si>
  <si>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</si>
  <si>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</si>
  <si>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</si>
  <si>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</si>
  <si>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</si>
  <si>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</si>
  <si>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</si>
  <si>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</si>
  <si>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</si>
  <si>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</si>
  <si>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</si>
  <si>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</si>
  <si>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</si>
  <si>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</si>
  <si>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</si>
  <si>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</si>
  <si>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</si>
  <si>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</si>
  <si>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</si>
  <si>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</si>
  <si>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</si>
  <si>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</si>
  <si>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</si>
  <si>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</si>
  <si>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</si>
  <si>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</si>
  <si>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</si>
  <si>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</si>
  <si>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</si>
  <si>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</si>
  <si>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</si>
  <si>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</si>
  <si>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</si>
  <si>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</si>
  <si>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</si>
  <si>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</si>
  <si>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</si>
  <si>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</si>
  <si>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</si>
  <si>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</si>
  <si>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</si>
  <si>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</si>
  <si>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</si>
  <si>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</si>
  <si>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</si>
  <si>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</si>
  <si>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</si>
  <si>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</si>
  <si>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</si>
  <si>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</si>
  <si>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</si>
  <si>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</si>
  <si>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</si>
  <si>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</si>
  <si>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</si>
  <si>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</si>
  <si>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</si>
  <si>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</si>
  <si>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</si>
  <si>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</si>
  <si>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</si>
  <si>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</si>
  <si>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</si>
  <si>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</si>
  <si>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</si>
  <si>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</si>
  <si>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</si>
  <si>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</si>
  <si>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</si>
  <si>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</si>
  <si>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</si>
  <si>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</si>
  <si>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</si>
  <si>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</si>
  <si>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</si>
  <si>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</si>
  <si>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</si>
  <si>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</si>
  <si>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</si>
  <si>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</si>
  <si>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</si>
  <si>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</si>
  <si>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</si>
  <si>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</si>
  <si>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</si>
  <si>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</si>
  <si>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</si>
  <si>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</si>
  <si>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</si>
  <si>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</si>
  <si>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</si>
  <si>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</si>
  <si>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</si>
  <si>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</si>
  <si>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</si>
  <si>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</si>
  <si>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</si>
  <si>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</si>
  <si>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</si>
  <si>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</si>
  <si>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</si>
  <si>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</si>
  <si>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</si>
  <si>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</si>
  <si>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</si>
  <si>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</si>
  <si>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</si>
  <si>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</si>
  <si>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</si>
  <si>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</si>
  <si>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</si>
  <si>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</si>
  <si>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</si>
  <si>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</si>
  <si>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</si>
  <si>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</si>
  <si>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</si>
  <si>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</si>
  <si>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</si>
  <si>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</si>
  <si>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</si>
  <si>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</si>
  <si>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</si>
  <si>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</si>
  <si>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</si>
  <si>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</si>
  <si>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</si>
  <si>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</si>
  <si>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</si>
  <si>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</si>
  <si>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</si>
  <si>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</si>
  <si>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</si>
  <si>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</si>
  <si>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</si>
  <si>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</si>
  <si>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</si>
  <si>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</si>
  <si>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</si>
  <si>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</si>
  <si>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</si>
  <si>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</si>
  <si>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</si>
  <si>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</si>
  <si>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</si>
  <si>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</si>
  <si>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</si>
  <si>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</si>
  <si>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</si>
  <si>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</si>
  <si>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</si>
  <si>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</si>
  <si>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</si>
  <si>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</si>
  <si>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</si>
  <si>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</si>
  <si>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</si>
  <si>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</si>
  <si>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</si>
  <si>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</si>
  <si>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</si>
  <si>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</si>
  <si>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</si>
  <si>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</si>
  <si>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</si>
  <si>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</si>
  <si>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</si>
  <si>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</si>
  <si>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</si>
  <si>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</si>
  <si>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</si>
  <si>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</si>
  <si>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</si>
  <si>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</si>
  <si>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</si>
  <si>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</si>
  <si>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</si>
  <si>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</si>
  <si>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</si>
  <si>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</si>
  <si>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</si>
  <si>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</si>
  <si>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</si>
  <si>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</si>
  <si>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</si>
  <si>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</si>
  <si>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</si>
  <si>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</si>
  <si>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</si>
  <si>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</si>
  <si>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</si>
  <si>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</si>
  <si>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</si>
  <si>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</si>
  <si>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</si>
  <si>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</si>
  <si>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</si>
  <si>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</si>
  <si>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</si>
  <si>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</si>
  <si>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</si>
  <si>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</si>
  <si>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</si>
  <si>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</si>
  <si>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</si>
  <si>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</si>
  <si>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</si>
  <si>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</si>
  <si>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</si>
  <si>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</si>
  <si>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</si>
  <si>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</si>
  <si>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</si>
  <si>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</si>
  <si>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</si>
  <si>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</si>
  <si>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</si>
  <si>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</si>
  <si>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</si>
  <si>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</si>
  <si>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</si>
  <si>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</si>
  <si>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</si>
  <si>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</si>
  <si>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</si>
  <si>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</si>
  <si>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</si>
  <si>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</si>
  <si>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</si>
  <si>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</si>
  <si>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</si>
  <si>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</si>
  <si>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</si>
  <si>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</si>
  <si>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</si>
  <si>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</si>
  <si>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</si>
  <si>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</si>
  <si>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</si>
  <si>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</si>
  <si>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</si>
  <si>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</si>
  <si>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</si>
  <si>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</si>
  <si>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</si>
  <si>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</si>
  <si>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</si>
  <si>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</si>
  <si>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</si>
  <si>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</si>
  <si>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</si>
  <si>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</si>
  <si>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</si>
  <si>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</si>
  <si>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</si>
  <si>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</si>
  <si>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</si>
  <si>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</si>
  <si>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</si>
  <si>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</si>
  <si>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</si>
  <si>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</si>
  <si>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</si>
  <si>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</si>
  <si>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</si>
  <si>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</si>
  <si>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</si>
  <si>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</si>
  <si>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</si>
  <si>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</si>
  <si>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</si>
  <si>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</si>
  <si>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</si>
  <si>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</si>
  <si>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</si>
  <si>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</si>
  <si>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</si>
  <si>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</si>
  <si>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</si>
  <si>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</si>
  <si>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</si>
  <si>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</si>
  <si>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</si>
  <si>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</si>
  <si>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</si>
  <si>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</si>
  <si>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</si>
  <si>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</si>
  <si>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</si>
  <si>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</si>
  <si>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</si>
  <si>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</si>
  <si>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</si>
  <si>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</si>
  <si>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</si>
  <si>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</si>
  <si>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</si>
  <si>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</si>
  <si>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</si>
  <si>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</si>
  <si>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</si>
  <si>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</si>
  <si>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</si>
  <si>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</si>
  <si>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</si>
  <si>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</si>
  <si>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</si>
  <si>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</si>
  <si>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</si>
  <si>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</si>
  <si>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</si>
  <si>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</si>
  <si>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</si>
  <si>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</si>
  <si>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</si>
  <si>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</si>
  <si>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</si>
  <si>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</si>
  <si>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</si>
  <si>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</si>
  <si>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</si>
  <si>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</si>
  <si>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</si>
  <si>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</si>
  <si>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</si>
  <si>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</si>
  <si>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</si>
  <si>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</si>
  <si>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</si>
  <si>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</si>
  <si>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</si>
  <si>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</si>
  <si>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</si>
  <si>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</si>
  <si>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</si>
  <si>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</si>
  <si>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</si>
  <si>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</si>
  <si>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</si>
  <si>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</si>
  <si>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</si>
  <si>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</si>
  <si>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</si>
  <si>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</si>
  <si>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</si>
  <si>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</si>
  <si>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</si>
  <si>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</si>
  <si>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</si>
  <si>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</si>
  <si>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</si>
  <si>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</si>
  <si>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</si>
  <si>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</si>
  <si>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</si>
  <si>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</si>
  <si>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</si>
  <si>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</si>
  <si>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</si>
  <si>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</si>
  <si>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</si>
  <si>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</si>
  <si>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</si>
  <si>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</si>
  <si>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</si>
  <si>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</si>
  <si>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</si>
  <si>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</si>
  <si>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</si>
  <si>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</si>
  <si>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</si>
  <si>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</si>
  <si>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</si>
  <si>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</si>
  <si>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</si>
  <si>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</si>
  <si>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</si>
  <si>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</si>
  <si>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</si>
  <si>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</si>
  <si>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</si>
  <si>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</si>
  <si>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</si>
  <si>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</si>
  <si>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</si>
  <si>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</si>
  <si>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</si>
  <si>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</si>
  <si>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</si>
  <si>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</si>
  <si>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</si>
  <si>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</si>
  <si>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</si>
  <si>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</si>
  <si>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</si>
  <si>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</si>
  <si>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</si>
  <si>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</si>
  <si>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</si>
  <si>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</si>
  <si>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</si>
  <si>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</si>
  <si>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</si>
  <si>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</si>
  <si>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</si>
  <si>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</si>
  <si>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</si>
  <si>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</si>
  <si>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</si>
  <si>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</si>
  <si>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</si>
  <si>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</si>
  <si>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</si>
  <si>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</si>
  <si>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</si>
  <si>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</si>
  <si>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</si>
  <si>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</si>
  <si>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</si>
  <si>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</si>
  <si>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</si>
  <si>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</si>
  <si>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</si>
  <si>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</si>
  <si>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</si>
  <si>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</si>
  <si>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</si>
  <si>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</si>
  <si>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</si>
  <si>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</si>
  <si>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</si>
  <si>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</si>
  <si>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</si>
  <si>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</si>
  <si>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</si>
  <si>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</si>
  <si>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</si>
  <si>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</si>
  <si>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</si>
  <si>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</si>
  <si>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</si>
  <si>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</si>
  <si>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</si>
  <si>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</si>
  <si>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</si>
  <si>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</si>
  <si>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</si>
  <si>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</si>
  <si>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</si>
  <si>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</si>
  <si>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</si>
  <si>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</si>
  <si>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</si>
  <si>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</si>
  <si>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</si>
  <si>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</si>
  <si>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</si>
  <si>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</si>
  <si>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</si>
  <si>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</si>
  <si>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</si>
  <si>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</si>
  <si>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</si>
  <si>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</si>
  <si>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</si>
  <si>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</si>
  <si>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</si>
  <si>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</si>
  <si>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</si>
  <si>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</si>
  <si>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</si>
  <si>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</si>
  <si>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</si>
  <si>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</si>
  <si>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</si>
  <si>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</si>
  <si>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</si>
  <si>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</si>
  <si>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</si>
  <si>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</si>
  <si>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</si>
  <si>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</si>
  <si>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</si>
  <si>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</si>
  <si>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</si>
  <si>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</si>
  <si>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</si>
  <si>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</si>
  <si>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</si>
  <si>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</si>
  <si>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</si>
  <si>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</si>
  <si>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</si>
  <si>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</si>
  <si>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</si>
  <si>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</si>
  <si>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</si>
  <si>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</si>
  <si>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</si>
  <si>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</si>
  <si>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</si>
  <si>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</si>
  <si>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</si>
  <si>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</si>
  <si>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</si>
  <si>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</si>
  <si>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</si>
  <si>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</si>
  <si>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</si>
  <si>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</si>
  <si>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</si>
  <si>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</si>
  <si>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</si>
  <si>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</si>
  <si>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</si>
  <si>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</si>
  <si>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</si>
  <si>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</si>
  <si>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</si>
  <si>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</si>
  <si>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</si>
  <si>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</si>
  <si>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</si>
  <si>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</si>
  <si>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</si>
  <si>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</si>
  <si>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</si>
  <si>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</si>
  <si>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</si>
  <si>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</si>
  <si>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</si>
  <si>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</si>
  <si>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</si>
  <si>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</si>
  <si>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</si>
  <si>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</si>
  <si>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</si>
  <si>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</si>
  <si>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</si>
  <si>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</si>
  <si>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</si>
  <si>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</si>
  <si>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</si>
  <si>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</si>
  <si>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</si>
  <si>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</si>
  <si>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</si>
  <si>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</si>
  <si>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</si>
  <si>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</si>
  <si>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</si>
  <si>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</si>
  <si>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</si>
  <si>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</si>
  <si>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</si>
  <si>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</si>
  <si>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</si>
  <si>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</si>
  <si>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</si>
  <si>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</si>
  <si>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</si>
  <si>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</si>
  <si>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</si>
  <si>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</si>
  <si>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</si>
  <si>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</si>
  <si>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</si>
  <si>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</si>
  <si>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</si>
  <si>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</si>
  <si>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</si>
  <si>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</si>
  <si>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</si>
  <si>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</si>
  <si>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</si>
  <si>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</si>
  <si>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</si>
  <si>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</si>
  <si>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</si>
  <si>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</si>
  <si>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</si>
  <si>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</si>
  <si>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</si>
  <si>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</si>
  <si>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</si>
  <si>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</si>
  <si>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</si>
  <si>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</si>
  <si>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</si>
  <si>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</si>
  <si>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</si>
  <si>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</si>
  <si>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</si>
  <si>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</si>
  <si>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</si>
  <si>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</si>
  <si>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</si>
  <si>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</si>
  <si>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</si>
  <si>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</si>
  <si>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</si>
  <si>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</si>
  <si>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</si>
  <si>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</si>
  <si>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</si>
  <si>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</si>
  <si>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</si>
  <si>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</si>
  <si>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</si>
  <si>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</si>
  <si>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</si>
  <si>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</si>
  <si>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</si>
  <si>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</si>
  <si>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</si>
  <si>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</si>
  <si>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</si>
  <si>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</si>
  <si>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</si>
  <si>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</si>
  <si>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</si>
  <si>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</si>
  <si>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</si>
  <si>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</si>
  <si>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</si>
  <si>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</si>
  <si>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</si>
  <si>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</si>
  <si>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</si>
  <si>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</si>
  <si>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</si>
  <si>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</si>
  <si>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</si>
  <si>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</si>
  <si>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</si>
  <si>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</si>
  <si>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</si>
  <si>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</si>
  <si>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</si>
  <si>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</si>
  <si>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</si>
  <si>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</si>
  <si>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</si>
  <si>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</si>
  <si>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</si>
  <si>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</si>
  <si>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</si>
  <si>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</si>
  <si>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</si>
  <si>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</si>
  <si>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</si>
  <si>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</si>
  <si>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</si>
  <si>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</si>
  <si>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</si>
  <si>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</si>
  <si>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</si>
  <si>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</si>
  <si>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</si>
  <si>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</si>
  <si>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</si>
  <si>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</si>
  <si>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</si>
  <si>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</si>
  <si>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</si>
  <si>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</si>
  <si>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</si>
  <si>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</si>
  <si>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</si>
  <si>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</si>
  <si>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</si>
  <si>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</si>
  <si>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</si>
  <si>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</si>
  <si>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</si>
  <si>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</si>
  <si>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</si>
  <si>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</si>
  <si>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</si>
  <si>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</si>
  <si>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</si>
  <si>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</si>
  <si>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</si>
  <si>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</si>
  <si>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</si>
  <si>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</si>
  <si>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</si>
  <si>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</si>
  <si>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</si>
  <si>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</si>
  <si>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</si>
  <si>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</si>
  <si>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</si>
  <si>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</si>
  <si>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</si>
  <si>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</si>
  <si>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</si>
  <si>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</si>
  <si>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</si>
  <si>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</si>
  <si>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</si>
  <si>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</si>
  <si>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</si>
  <si>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</si>
  <si>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</si>
  <si>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</si>
  <si>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</si>
  <si>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</si>
  <si>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</si>
  <si>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</si>
  <si>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</si>
  <si>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</si>
  <si>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</si>
  <si>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</si>
  <si>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</si>
  <si>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</si>
  <si>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</si>
  <si>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</si>
  <si>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</si>
  <si>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</si>
  <si>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</si>
  <si>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</si>
  <si>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</si>
  <si>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</si>
  <si>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</si>
  <si>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</si>
  <si>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</si>
  <si>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</si>
  <si>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</si>
  <si>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</si>
  <si>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</si>
  <si>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</si>
  <si>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</si>
  <si>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</si>
  <si>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</si>
  <si>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</si>
  <si>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</si>
  <si>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</si>
  <si>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</si>
  <si>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</si>
  <si>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</si>
  <si>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</si>
  <si>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</si>
  <si>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</si>
  <si>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</si>
  <si>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</si>
  <si>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</si>
  <si>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</si>
  <si>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</si>
  <si>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</si>
  <si>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</si>
  <si>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</si>
  <si>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</si>
  <si>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</si>
  <si>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</si>
  <si>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</si>
  <si>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</si>
  <si>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</si>
  <si>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</si>
  <si>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</si>
  <si>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</si>
  <si>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</si>
  <si>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</si>
  <si>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</si>
  <si>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</si>
  <si>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</si>
  <si>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</si>
  <si>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</si>
  <si>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</si>
  <si>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</si>
  <si>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</si>
  <si>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</si>
  <si>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</si>
  <si>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</si>
  <si>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</si>
  <si>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</si>
  <si>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</si>
  <si>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</si>
  <si>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</si>
  <si>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</si>
  <si>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</si>
  <si>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</si>
  <si>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</si>
  <si>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</si>
  <si>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</si>
  <si>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</si>
  <si>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</si>
  <si>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</si>
  <si>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</si>
  <si>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</si>
  <si>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</si>
  <si>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</si>
  <si>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</si>
  <si>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</si>
  <si>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</si>
  <si>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</si>
  <si>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</si>
  <si>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</si>
  <si>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</si>
  <si>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</si>
  <si>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</si>
  <si>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</si>
  <si>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</si>
  <si>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</si>
  <si>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</si>
  <si>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</si>
  <si>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</si>
  <si>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</si>
  <si>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</si>
  <si>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</si>
  <si>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</si>
  <si>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</si>
  <si>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</si>
  <si>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</si>
  <si>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</si>
  <si>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</si>
  <si>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</si>
  <si>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</si>
  <si>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</si>
  <si>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</si>
  <si>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</si>
  <si>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</si>
  <si>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</si>
  <si>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</si>
  <si>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</si>
  <si>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</si>
  <si>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</si>
  <si>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</si>
  <si>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</si>
  <si>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</si>
  <si>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</si>
  <si>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</si>
  <si>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</si>
  <si>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</si>
  <si>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</si>
  <si>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</si>
  <si>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</si>
  <si>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</si>
  <si>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</si>
  <si>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</si>
  <si>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</si>
  <si>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</si>
  <si>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</si>
  <si>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</si>
  <si>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</si>
  <si>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</si>
  <si>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</si>
  <si>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</si>
  <si>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</si>
  <si>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</si>
  <si>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</si>
  <si>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</si>
  <si>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</si>
  <si>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</si>
  <si>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</si>
  <si>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</si>
  <si>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</si>
  <si>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</si>
  <si>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</si>
  <si>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</si>
  <si>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</si>
  <si>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</si>
  <si>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</si>
  <si>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</si>
  <si>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</si>
  <si>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</si>
  <si>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</si>
  <si>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</si>
  <si>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</si>
  <si>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</si>
  <si>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</si>
  <si>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</si>
  <si>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</si>
  <si>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</si>
  <si>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</si>
  <si>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</si>
  <si>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</si>
  <si>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</si>
  <si>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</si>
  <si>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</si>
  <si>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</si>
  <si>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</si>
  <si>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</si>
  <si>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</si>
  <si>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</si>
  <si>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</si>
  <si>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</si>
  <si>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</si>
  <si>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</si>
  <si>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</si>
  <si>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</si>
  <si>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</si>
  <si>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</si>
  <si>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</si>
  <si>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</si>
  <si>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</si>
  <si>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</si>
  <si>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</si>
  <si>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</si>
  <si>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</si>
  <si>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</si>
  <si>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</si>
  <si>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</si>
  <si>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</si>
  <si>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</si>
  <si>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</si>
  <si>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</si>
  <si>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</si>
  <si>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</si>
  <si>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</si>
  <si>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</si>
  <si>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</si>
  <si>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</si>
  <si>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</si>
  <si>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</si>
  <si>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</si>
  <si>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</si>
  <si>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</si>
  <si>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</si>
  <si>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</si>
  <si>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</si>
  <si>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</si>
  <si>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</si>
  <si>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</si>
  <si>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</si>
  <si>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</si>
  <si>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</si>
  <si>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</si>
  <si>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</si>
  <si>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</si>
  <si>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</si>
  <si>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</si>
  <si>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</si>
  <si>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</si>
  <si>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</si>
  <si>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</si>
  <si>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</si>
  <si>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</si>
  <si>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</si>
  <si>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</si>
  <si>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</si>
  <si>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</si>
  <si>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</si>
  <si>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</si>
  <si>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</si>
  <si>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</si>
  <si>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</si>
  <si>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</si>
  <si>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</si>
  <si>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</si>
  <si>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</si>
  <si>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</si>
  <si>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</si>
  <si>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</si>
  <si>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</si>
  <si>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</si>
  <si>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</si>
  <si>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</si>
  <si>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</si>
  <si>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</si>
  <si>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</si>
  <si>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</si>
  <si>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</si>
  <si>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</si>
  <si>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</si>
  <si>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</si>
  <si>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</si>
  <si>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</si>
  <si>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</si>
  <si>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</si>
  <si>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</si>
  <si>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</si>
  <si>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</si>
  <si>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</si>
  <si>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</si>
  <si>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</si>
  <si>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</si>
  <si>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</si>
  <si>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</si>
  <si>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</si>
  <si>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</si>
  <si>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</si>
  <si>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</si>
  <si>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</si>
  <si>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</si>
  <si>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</si>
  <si>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</si>
  <si>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</si>
  <si>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</si>
  <si>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</si>
  <si>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</si>
  <si>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</si>
  <si>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</si>
  <si>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</si>
  <si>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</si>
  <si>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</si>
  <si>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</si>
  <si>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</si>
  <si>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</si>
  <si>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</si>
  <si>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</si>
  <si>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</si>
  <si>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</si>
  <si>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</si>
  <si>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</si>
  <si>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</si>
  <si>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</si>
  <si>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</si>
  <si>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</si>
  <si>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</si>
  <si>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</si>
  <si>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</si>
  <si>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</si>
  <si>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</si>
  <si>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</si>
  <si>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</si>
  <si>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</si>
  <si>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</si>
  <si>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</si>
  <si>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</si>
  <si>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</si>
  <si>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</si>
  <si>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</si>
  <si>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</si>
  <si>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</si>
  <si>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</si>
  <si>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</si>
  <si>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</si>
  <si>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</si>
  <si>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</si>
  <si>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</si>
  <si>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</si>
  <si>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</si>
  <si>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</si>
  <si>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</si>
  <si>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</si>
  <si>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</si>
  <si>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</si>
  <si>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</si>
  <si>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</si>
  <si>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</si>
  <si>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</si>
  <si>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</si>
  <si>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</si>
  <si>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</si>
  <si>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</si>
  <si>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</si>
  <si>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</si>
  <si>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</si>
  <si>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</si>
  <si>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</si>
  <si>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</si>
  <si>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</si>
  <si>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</si>
  <si>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</si>
  <si>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</si>
  <si>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</si>
  <si>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</si>
  <si>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</si>
  <si>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</si>
  <si>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</si>
  <si>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</si>
  <si>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</si>
  <si>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</si>
  <si>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</si>
  <si>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</si>
  <si>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</si>
  <si>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</si>
  <si>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</si>
  <si>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</si>
  <si>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</si>
  <si>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</si>
  <si>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</si>
  <si>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</si>
  <si>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</si>
  <si>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</si>
  <si>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</si>
  <si>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</si>
  <si>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</si>
  <si>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</si>
  <si>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</si>
  <si>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</si>
  <si>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</si>
  <si>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</si>
  <si>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</si>
  <si>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</si>
  <si>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</si>
  <si>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</si>
  <si>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</si>
  <si>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</si>
  <si>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</si>
  <si>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</si>
  <si>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</si>
  <si>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</si>
  <si>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</si>
  <si>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</si>
  <si>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</si>
  <si>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</si>
  <si>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</si>
  <si>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</si>
  <si>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</si>
  <si>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</si>
  <si>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</si>
  <si>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</si>
  <si>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</si>
  <si>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</si>
  <si>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</si>
  <si>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</si>
  <si>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</si>
  <si>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</si>
  <si>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</si>
  <si>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</si>
  <si>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</si>
  <si>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</si>
  <si>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</si>
  <si>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</si>
  <si>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</si>
  <si>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</si>
  <si>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</si>
  <si>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</si>
  <si>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</si>
  <si>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</si>
  <si>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</si>
  <si>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</si>
  <si>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</si>
  <si>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</si>
  <si>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</si>
  <si>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</si>
  <si>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</si>
  <si>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</si>
  <si>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</si>
  <si>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</si>
  <si>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</si>
  <si>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</si>
  <si>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</si>
  <si>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</si>
  <si>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</si>
  <si>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</si>
  <si>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</si>
  <si>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</si>
  <si>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</si>
  <si>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</si>
  <si>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</si>
  <si>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</si>
  <si>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</si>
  <si>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</si>
  <si>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</si>
  <si>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</si>
  <si>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</si>
  <si>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</si>
  <si>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</si>
  <si>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</si>
  <si>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</si>
  <si>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</si>
  <si>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</si>
  <si>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</si>
  <si>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</si>
  <si>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</si>
  <si>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</si>
  <si>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</si>
  <si>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</si>
  <si>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</si>
  <si>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</si>
  <si>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</si>
  <si>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</si>
  <si>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</si>
  <si>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</si>
  <si>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</si>
  <si>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</si>
  <si>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</si>
  <si>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</si>
  <si>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</si>
  <si>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</si>
  <si>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</si>
  <si>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</si>
  <si>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</si>
  <si>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</si>
  <si>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</si>
  <si>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</si>
  <si>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</si>
  <si>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</si>
  <si>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</si>
  <si>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</si>
  <si>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</si>
  <si>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</si>
  <si>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</si>
  <si>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</si>
  <si>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</si>
  <si>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</si>
  <si>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</si>
  <si>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</si>
  <si>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</si>
  <si>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</si>
  <si>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</si>
  <si>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</si>
  <si>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</si>
  <si>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</si>
  <si>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</si>
  <si>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</si>
  <si>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</si>
  <si>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</si>
  <si>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</si>
  <si>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</si>
  <si>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</si>
  <si>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</si>
  <si>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</si>
  <si>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</si>
  <si>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</si>
  <si>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</si>
  <si>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</si>
  <si>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</si>
  <si>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</si>
  <si>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</si>
  <si>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</si>
  <si>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</si>
  <si>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</si>
  <si>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</si>
  <si>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</si>
  <si>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</si>
  <si>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</si>
  <si>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</si>
  <si>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</si>
  <si>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</si>
  <si>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</si>
  <si>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</si>
  <si>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</si>
  <si>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</si>
  <si>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</si>
  <si>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</si>
  <si>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</si>
  <si>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</si>
  <si>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</si>
  <si>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</si>
  <si>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</si>
  <si>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</si>
  <si>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</si>
  <si>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</si>
  <si>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</si>
  <si>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</si>
  <si>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</si>
  <si>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</si>
  <si>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</si>
  <si>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</si>
  <si>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</si>
  <si>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</si>
  <si>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</si>
  <si>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</si>
  <si>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</si>
  <si>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</si>
  <si>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</si>
  <si>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</si>
  <si>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</si>
  <si>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</si>
  <si>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</si>
  <si>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</si>
  <si>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</si>
  <si>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</si>
  <si>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</si>
  <si>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</si>
  <si>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</si>
  <si>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</si>
  <si>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</si>
  <si>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</si>
  <si>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</si>
  <si>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</si>
  <si>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</si>
  <si>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</si>
  <si>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</si>
  <si>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</si>
  <si>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</si>
  <si>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</si>
  <si>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</si>
  <si>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</si>
  <si>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</si>
  <si>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</si>
  <si>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</si>
  <si>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</si>
  <si>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</si>
  <si>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</si>
  <si>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</si>
  <si>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</si>
  <si>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</si>
  <si>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</si>
  <si>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</si>
  <si>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</si>
  <si>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</si>
  <si>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</si>
  <si>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</si>
  <si>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</si>
  <si>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</si>
  <si>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</si>
  <si>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</si>
  <si>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</si>
  <si>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</si>
  <si>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</si>
  <si>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</si>
  <si>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</si>
  <si>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</si>
  <si>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</si>
  <si>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</si>
  <si>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</si>
  <si>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</si>
  <si>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</si>
  <si>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</si>
  <si>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</si>
  <si>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</si>
  <si>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</si>
  <si>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</si>
  <si>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</si>
  <si>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</si>
  <si>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</si>
  <si>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</si>
  <si>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</si>
  <si>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</si>
  <si>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</si>
  <si>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</si>
  <si>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</si>
  <si>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</si>
  <si>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</si>
  <si>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</si>
  <si>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</si>
  <si>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</si>
  <si>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</si>
  <si>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</si>
  <si>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</si>
  <si>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</si>
  <si>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</si>
  <si>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</si>
  <si>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</si>
  <si>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</si>
  <si>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</si>
  <si>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</si>
  <si>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</si>
  <si>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</si>
  <si>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</si>
  <si>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</si>
  <si>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</si>
  <si>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</si>
  <si>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</si>
  <si>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</si>
  <si>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</si>
  <si>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</si>
  <si>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</si>
  <si>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</si>
  <si>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</si>
  <si>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</si>
  <si>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</si>
  <si>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</si>
  <si>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</si>
  <si>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</si>
  <si>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</si>
  <si>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</si>
  <si>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</si>
  <si>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</si>
  <si>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</si>
  <si>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</si>
  <si>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</si>
  <si>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</si>
  <si>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</si>
  <si>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</si>
  <si>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</si>
  <si>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</si>
  <si>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</si>
  <si>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</si>
  <si>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</si>
  <si>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</si>
  <si>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</si>
  <si>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</si>
  <si>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</si>
  <si>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</si>
  <si>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</si>
  <si>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</si>
  <si>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</si>
  <si>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</si>
  <si>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</si>
  <si>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</si>
  <si>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</si>
  <si>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</si>
  <si>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</si>
  <si>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</si>
  <si>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</si>
  <si>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</si>
  <si>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</si>
  <si>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</si>
  <si>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</si>
  <si>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</si>
  <si>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</si>
  <si>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</si>
  <si>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</si>
  <si>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</si>
  <si>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</si>
  <si>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</si>
  <si>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</si>
  <si>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</si>
  <si>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</si>
  <si>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</si>
  <si>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</si>
  <si>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</si>
  <si>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</si>
  <si>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</si>
  <si>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</si>
  <si>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</si>
  <si>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</si>
  <si>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</si>
  <si>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</si>
  <si>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</si>
  <si>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</si>
  <si>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</si>
  <si>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</si>
  <si>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</si>
  <si>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</si>
  <si>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</si>
  <si>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</si>
  <si>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</si>
  <si>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</si>
  <si>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</si>
  <si>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</si>
  <si>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</si>
  <si>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</si>
  <si>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</si>
  <si>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</si>
  <si>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</si>
  <si>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</si>
  <si>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</si>
  <si>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</si>
  <si>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</si>
  <si>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</si>
  <si>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</si>
  <si>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</si>
  <si>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</si>
  <si>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</si>
  <si>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</si>
  <si>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</si>
  <si>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</si>
  <si>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</si>
  <si>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</si>
  <si>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</si>
  <si>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</si>
  <si>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</si>
  <si>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</si>
  <si>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</si>
  <si>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</si>
  <si>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</si>
  <si>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</si>
  <si>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</si>
  <si>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</si>
  <si>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</si>
  <si>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</si>
  <si>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</si>
  <si>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</si>
  <si>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</si>
  <si>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</si>
  <si>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</si>
  <si>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</si>
  <si>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</si>
  <si>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</si>
  <si>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</si>
  <si>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</si>
  <si>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</si>
  <si>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</si>
  <si>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</si>
  <si>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</si>
  <si>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</si>
  <si>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</si>
  <si>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</si>
  <si>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</si>
  <si>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</si>
  <si>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</si>
  <si>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</si>
  <si>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</si>
  <si>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</si>
  <si>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</si>
  <si>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</si>
  <si>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</si>
  <si>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</si>
  <si>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</si>
  <si>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</si>
  <si>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</si>
  <si>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</si>
  <si>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</si>
  <si>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</si>
  <si>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</si>
  <si>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</si>
  <si>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</si>
  <si>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</si>
  <si>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</si>
  <si>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</si>
  <si>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</si>
  <si>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</si>
  <si>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</si>
  <si>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</si>
  <si>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</si>
  <si>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</si>
  <si>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</si>
  <si>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</si>
  <si>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</si>
  <si>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</si>
  <si>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</si>
  <si>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</si>
  <si>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</si>
  <si>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</si>
  <si>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</si>
  <si>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</si>
  <si>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</si>
  <si>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</si>
  <si>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</si>
  <si>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</si>
  <si>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</si>
  <si>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</si>
  <si>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</si>
  <si>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</si>
  <si>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</si>
  <si>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</si>
  <si>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</si>
  <si>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</si>
  <si>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</si>
  <si>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</si>
  <si>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</si>
  <si>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</si>
  <si>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</si>
  <si>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</si>
  <si>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</si>
  <si>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</si>
  <si>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</si>
  <si>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</si>
  <si>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</si>
  <si>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</si>
  <si>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</si>
  <si>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</si>
  <si>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</si>
  <si>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</si>
  <si>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</si>
  <si>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</si>
  <si>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</si>
  <si>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</si>
  <si>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</si>
  <si>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</si>
  <si>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</si>
  <si>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</si>
  <si>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</si>
  <si>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</si>
  <si>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</si>
  <si>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</si>
  <si>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</si>
  <si>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</si>
  <si>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</si>
  <si>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</si>
  <si>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</si>
  <si>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</si>
  <si>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</si>
  <si>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</si>
  <si>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</si>
  <si>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</si>
  <si>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</si>
  <si>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</si>
  <si>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</si>
  <si>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</si>
  <si>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</si>
  <si>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</si>
  <si>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</si>
  <si>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</si>
  <si>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</si>
  <si>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</si>
  <si>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</si>
  <si>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</si>
  <si>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</si>
  <si>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</si>
  <si>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</si>
  <si>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</si>
  <si>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</si>
  <si>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</si>
  <si>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</si>
  <si>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</si>
  <si>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</si>
  <si>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</si>
  <si>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</si>
  <si>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</si>
  <si>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</si>
  <si>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</si>
  <si>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</si>
  <si>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</si>
  <si>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</si>
  <si>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</si>
  <si>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</si>
  <si>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</si>
  <si>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</si>
  <si>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</si>
  <si>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</si>
  <si>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</si>
  <si>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</si>
  <si>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</si>
  <si>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</si>
  <si>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</si>
  <si>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</si>
  <si>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</si>
  <si>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</si>
  <si>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</si>
  <si>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</si>
  <si>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</si>
  <si>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</si>
  <si>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</si>
  <si>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</si>
  <si>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</si>
  <si>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</si>
  <si>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</si>
  <si>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</si>
  <si>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</si>
  <si>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</si>
  <si>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</si>
  <si>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</si>
  <si>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</si>
  <si>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</si>
  <si>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</si>
  <si>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</si>
  <si>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</si>
  <si>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</si>
  <si>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</si>
  <si>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</si>
  <si>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</si>
  <si>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</si>
  <si>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</si>
  <si>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</si>
  <si>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</si>
  <si>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</si>
  <si>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</si>
  <si>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</si>
  <si>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</si>
  <si>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</si>
  <si>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</si>
  <si>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</si>
  <si>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</si>
  <si>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</si>
  <si>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</si>
  <si>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</si>
  <si>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</si>
  <si>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</si>
  <si>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</si>
  <si>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</si>
  <si>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</si>
  <si>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</si>
  <si>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</si>
  <si>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</si>
  <si>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</si>
  <si>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</si>
  <si>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</si>
  <si>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</si>
  <si>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</si>
  <si>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</si>
  <si>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</si>
  <si>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</si>
  <si>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</si>
  <si>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</si>
  <si>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</si>
  <si>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</si>
  <si>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</si>
  <si>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</si>
  <si>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</si>
  <si>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</si>
  <si>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</si>
  <si>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</si>
  <si>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</si>
  <si>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</si>
  <si>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</si>
  <si>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</si>
  <si>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</si>
  <si>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</si>
  <si>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</si>
  <si>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</si>
  <si>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</si>
  <si>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</si>
  <si>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</si>
  <si>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</si>
  <si>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</si>
  <si>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</si>
  <si>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</si>
  <si>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</si>
  <si>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</si>
  <si>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</si>
  <si>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</si>
  <si>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</si>
  <si>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</si>
  <si>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</si>
  <si>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</si>
  <si>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</si>
  <si>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</si>
  <si>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</si>
  <si>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</si>
  <si>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</si>
  <si>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</si>
  <si>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</si>
  <si>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</si>
  <si>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</si>
  <si>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</si>
  <si>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</si>
  <si>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</si>
  <si>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</si>
  <si>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</si>
  <si>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</si>
  <si>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</si>
  <si>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</si>
  <si>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</si>
  <si>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</si>
  <si>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</si>
  <si>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</si>
  <si>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</si>
  <si>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</si>
  <si>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</si>
  <si>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</si>
  <si>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</si>
  <si>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</si>
  <si>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</si>
  <si>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</si>
  <si>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</si>
  <si>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</si>
  <si>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</si>
  <si>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</si>
  <si>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</si>
  <si>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</si>
  <si>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</si>
  <si>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</si>
  <si>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</si>
  <si>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</si>
  <si>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</si>
  <si>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</si>
  <si>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</si>
  <si>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</si>
  <si>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</si>
  <si>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</si>
  <si>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</si>
  <si>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</si>
  <si>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</si>
  <si>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</si>
  <si>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</si>
  <si>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</si>
  <si>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</si>
  <si>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</si>
  <si>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</si>
  <si>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</si>
  <si>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</si>
  <si>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</si>
  <si>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</si>
  <si>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</si>
  <si>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</si>
  <si>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</si>
  <si>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</si>
  <si>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</si>
  <si>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</si>
  <si>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</si>
  <si>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</si>
  <si>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</si>
  <si>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</si>
  <si>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</si>
  <si>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</si>
  <si>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</si>
  <si>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</si>
  <si>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</si>
  <si>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</si>
  <si>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</si>
  <si>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</si>
  <si>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</si>
  <si>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</si>
  <si>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</si>
  <si>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</si>
  <si>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</si>
  <si>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</si>
  <si>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</si>
  <si>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</si>
  <si>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</si>
  <si>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</si>
  <si>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</si>
  <si>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</si>
  <si>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</si>
  <si>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</si>
  <si>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</si>
  <si>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</si>
  <si>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</si>
  <si>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</si>
  <si>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</si>
  <si>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</si>
  <si>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</si>
  <si>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</si>
  <si>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</si>
  <si>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</si>
  <si>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</si>
  <si>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</si>
  <si>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</si>
  <si>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</si>
  <si>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</si>
  <si>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</si>
  <si>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</si>
  <si>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</si>
  <si>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</si>
  <si>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</si>
  <si>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</si>
  <si>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</si>
  <si>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</si>
  <si>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</si>
  <si>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</si>
  <si>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</si>
  <si>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</si>
  <si>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</si>
  <si>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</si>
  <si>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</si>
  <si>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</si>
  <si>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</si>
  <si>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</si>
  <si>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</si>
  <si>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</si>
  <si>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</si>
  <si>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</si>
  <si>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</si>
  <si>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</si>
  <si>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</si>
  <si>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</si>
  <si>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</si>
  <si>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</si>
  <si>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</si>
  <si>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</si>
  <si>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</si>
  <si>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</si>
  <si>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</si>
  <si>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</si>
  <si>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</si>
  <si>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</si>
  <si>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</si>
  <si>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</si>
  <si>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</si>
  <si>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</si>
  <si>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</si>
  <si>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</si>
  <si>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</si>
  <si>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</si>
  <si>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</si>
  <si>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</si>
  <si>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</si>
  <si>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</si>
  <si>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</si>
  <si>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</si>
  <si>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</si>
  <si>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</si>
  <si>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</si>
  <si>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</si>
  <si>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</si>
  <si>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</si>
  <si>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</si>
  <si>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</si>
  <si>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</si>
  <si>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</si>
  <si>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</si>
  <si>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</si>
  <si>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</si>
  <si>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</si>
  <si>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</si>
  <si>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</si>
  <si>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</si>
  <si>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</si>
  <si>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</si>
  <si>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</si>
  <si>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</si>
  <si>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</si>
  <si>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</si>
  <si>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</si>
  <si>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</si>
  <si>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</si>
  <si>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</si>
  <si>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</si>
  <si>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</si>
  <si>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</si>
  <si>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</si>
  <si>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</si>
  <si>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</si>
  <si>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</si>
  <si>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</si>
  <si>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</si>
  <si>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</si>
  <si>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</si>
  <si>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</si>
  <si>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</si>
  <si>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</si>
  <si>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</si>
  <si>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</si>
  <si>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</si>
  <si>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</si>
  <si>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</si>
  <si>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</si>
  <si>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</si>
  <si>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</si>
  <si>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</si>
  <si>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</si>
  <si>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</si>
  <si>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</si>
  <si>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</si>
  <si>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</si>
  <si>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</si>
  <si>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</si>
  <si>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</si>
  <si>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</si>
  <si>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</si>
  <si>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</si>
  <si>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</si>
  <si>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</si>
  <si>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</si>
  <si>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</si>
  <si>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</si>
  <si>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</si>
  <si>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</si>
  <si>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</si>
  <si>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</si>
  <si>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</si>
  <si>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</si>
  <si>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</si>
  <si>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</si>
  <si>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</si>
  <si>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</si>
  <si>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</si>
  <si>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</si>
  <si>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</si>
  <si>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</si>
  <si>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</si>
  <si>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</si>
  <si>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</si>
  <si>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</si>
  <si>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</si>
  <si>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</si>
  <si>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</si>
  <si>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</si>
  <si>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</si>
  <si>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</si>
  <si>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</si>
  <si>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</si>
  <si>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</si>
  <si>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</si>
  <si>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</si>
  <si>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</si>
  <si>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</si>
  <si>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</si>
  <si>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</si>
  <si>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</si>
  <si>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</si>
  <si>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</si>
  <si>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</si>
  <si>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</si>
  <si>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</si>
  <si>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</si>
  <si>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</si>
  <si>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</si>
  <si>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</si>
  <si>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</si>
  <si>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</si>
  <si>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</si>
  <si>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</si>
  <si>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</si>
  <si>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</si>
  <si>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</si>
  <si>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</si>
  <si>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</si>
  <si>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</si>
  <si>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</si>
  <si>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</si>
  <si>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</si>
  <si>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</si>
  <si>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</si>
  <si>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</si>
  <si>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</si>
  <si>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</si>
  <si>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</si>
  <si>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</si>
  <si>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</si>
  <si>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</si>
  <si>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</si>
  <si>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</si>
  <si>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</si>
  <si>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</si>
  <si>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</si>
  <si>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</si>
  <si>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</si>
  <si>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</si>
  <si>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</si>
  <si>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</si>
  <si>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</si>
  <si>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</si>
  <si>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</si>
  <si>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</si>
  <si>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</si>
  <si>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</si>
  <si>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</si>
  <si>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</si>
  <si>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</si>
  <si>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</si>
  <si>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</si>
  <si>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</si>
  <si>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</si>
  <si>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</si>
  <si>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</si>
  <si>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</si>
  <si>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</si>
  <si>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</si>
  <si>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</si>
  <si>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</si>
  <si>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</si>
  <si>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</si>
  <si>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</si>
  <si>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</si>
  <si>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</si>
  <si>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</si>
  <si>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</si>
  <si>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</si>
  <si>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</si>
  <si>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</si>
  <si>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</si>
  <si>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</si>
  <si>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</si>
  <si>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</si>
  <si>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</si>
  <si>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</si>
  <si>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</si>
  <si>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</si>
  <si>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</si>
  <si>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</si>
  <si>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</si>
  <si>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</si>
  <si>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</si>
  <si>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</si>
  <si>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</si>
  <si>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</si>
  <si>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</si>
  <si>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</si>
  <si>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</si>
  <si>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</si>
  <si>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</si>
  <si>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</si>
  <si>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</si>
  <si>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</si>
  <si>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</si>
  <si>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</si>
  <si>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</si>
  <si>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</si>
  <si>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</si>
  <si>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</si>
  <si>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</si>
  <si>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</si>
  <si>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</si>
  <si>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</si>
  <si>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</si>
  <si>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</si>
  <si>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</si>
  <si>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</si>
  <si>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</si>
  <si>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</si>
  <si>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</si>
  <si>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</si>
  <si>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</si>
  <si>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</si>
  <si>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</si>
  <si>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</si>
  <si>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</si>
  <si>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</si>
  <si>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</si>
  <si>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</si>
  <si>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</si>
  <si>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</si>
  <si>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</si>
  <si>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</si>
  <si>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</si>
  <si>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</si>
  <si>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</si>
  <si>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</si>
  <si>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</si>
  <si>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</si>
  <si>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</si>
  <si>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</si>
  <si>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</si>
  <si>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</si>
  <si>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</si>
  <si>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</si>
  <si>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</si>
  <si>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</si>
  <si>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</si>
  <si>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</si>
  <si>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</si>
  <si>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</si>
  <si>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</si>
  <si>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</si>
  <si>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</si>
  <si>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</si>
  <si>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</si>
  <si>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</si>
  <si>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</si>
  <si>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</si>
  <si>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</si>
  <si>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</si>
  <si>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</si>
  <si>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</si>
  <si>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</si>
  <si>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</si>
  <si>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</si>
  <si>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</si>
  <si>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</si>
  <si>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</si>
  <si>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</si>
  <si>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</si>
  <si>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</si>
  <si>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</si>
  <si>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</si>
  <si>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</si>
  <si>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</si>
  <si>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</si>
  <si>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</si>
  <si>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</si>
  <si>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</si>
  <si>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</si>
  <si>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</si>
  <si>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</si>
  <si>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</si>
  <si>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</si>
  <si>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</si>
  <si>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</si>
  <si>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</si>
  <si>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</si>
  <si>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</si>
  <si>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</si>
  <si>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</si>
  <si>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</si>
  <si>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</si>
  <si>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</si>
  <si>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</si>
  <si>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</si>
  <si>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</si>
  <si>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</si>
  <si>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</si>
  <si>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</si>
  <si>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</si>
  <si>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</si>
  <si>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</si>
  <si>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</si>
  <si>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</si>
  <si>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</si>
  <si>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</si>
  <si>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</si>
  <si>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</si>
  <si>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</si>
  <si>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</si>
  <si>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</si>
  <si>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</si>
  <si>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</si>
  <si>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</si>
  <si>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</si>
  <si>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</si>
  <si>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</si>
  <si>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</si>
  <si>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</si>
  <si>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</si>
  <si>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</si>
  <si>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</si>
  <si>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</si>
  <si>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</si>
  <si>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</si>
  <si>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</si>
  <si>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</si>
  <si>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</si>
  <si>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</si>
  <si>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</si>
  <si>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</si>
  <si>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</si>
  <si>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</si>
  <si>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</si>
  <si>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</si>
  <si>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</si>
  <si>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</si>
  <si>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</si>
  <si>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</si>
  <si>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</si>
  <si>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</si>
  <si>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</si>
  <si>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</si>
  <si>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</si>
  <si>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</si>
  <si>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</si>
  <si>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</si>
  <si>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</si>
  <si>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</si>
  <si>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</si>
  <si>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</si>
  <si>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</si>
  <si>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</si>
  <si>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</si>
  <si>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</si>
  <si>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</si>
  <si>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</si>
  <si>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</si>
  <si>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</si>
  <si>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</si>
  <si>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</si>
  <si>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</si>
  <si>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</si>
  <si>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</si>
  <si>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</si>
  <si>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</si>
  <si>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</si>
  <si>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</si>
  <si>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</si>
  <si>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</si>
  <si>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</si>
  <si>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</si>
  <si>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</si>
  <si>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</si>
  <si>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</si>
  <si>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</si>
  <si>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</si>
  <si>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</si>
  <si>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</si>
  <si>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</si>
  <si>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</si>
  <si>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</si>
  <si>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</si>
  <si>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</si>
  <si>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</si>
  <si>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</si>
  <si>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</si>
  <si>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</si>
  <si>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</si>
  <si>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</si>
  <si>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</si>
  <si>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</si>
  <si>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</si>
  <si>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</si>
  <si>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</si>
  <si>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</si>
  <si>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</si>
  <si>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</si>
  <si>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</si>
  <si>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</si>
  <si>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</si>
  <si>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</si>
  <si>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</si>
  <si>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</si>
  <si>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</si>
  <si>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</si>
  <si>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</si>
  <si>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</si>
  <si>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</si>
  <si>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</si>
  <si>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</si>
  <si>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</si>
  <si>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</si>
  <si>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</si>
  <si>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</si>
  <si>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</si>
  <si>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</si>
  <si>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</si>
  <si>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</si>
  <si>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</si>
  <si>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</si>
  <si>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</si>
  <si>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</si>
  <si>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</si>
  <si>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</si>
  <si>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</si>
  <si>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</si>
  <si>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</si>
  <si>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</si>
  <si>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</si>
  <si>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</si>
  <si>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</si>
  <si>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</si>
  <si>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</si>
  <si>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</si>
  <si>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</si>
  <si>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</si>
  <si>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</si>
  <si>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</si>
  <si>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</si>
  <si>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</si>
  <si>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</si>
  <si>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</si>
  <si>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</si>
  <si>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</si>
  <si>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</si>
  <si>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</si>
  <si>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</si>
  <si>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</si>
  <si>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</si>
  <si>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</si>
  <si>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</si>
  <si>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</si>
  <si>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</si>
  <si>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</si>
  <si>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</si>
  <si>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</si>
  <si>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</si>
  <si>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</si>
  <si>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</si>
  <si>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</si>
  <si>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</si>
  <si>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</si>
  <si>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</si>
  <si>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</si>
  <si>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</si>
  <si>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</si>
  <si>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</si>
  <si>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</si>
  <si>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</si>
  <si>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</si>
  <si>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</si>
  <si>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</si>
  <si>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</si>
  <si>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</si>
  <si>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</si>
  <si>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</si>
  <si>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</si>
  <si>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</si>
  <si>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</si>
  <si>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</si>
  <si>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</si>
  <si>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</si>
  <si>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</si>
  <si>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</si>
  <si>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</si>
  <si>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</si>
  <si>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</si>
  <si>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</si>
  <si>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</si>
  <si>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</si>
  <si>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</si>
  <si>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</si>
  <si>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</si>
  <si>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</si>
  <si>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</si>
  <si>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</si>
  <si>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</si>
  <si>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</si>
  <si>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</si>
  <si>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</si>
  <si>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</si>
  <si>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</si>
  <si>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</si>
  <si>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</si>
  <si>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</si>
  <si>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</si>
  <si>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</si>
  <si>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</si>
  <si>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</si>
  <si>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</si>
  <si>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</si>
  <si>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</si>
  <si>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</si>
  <si>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</si>
  <si>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</si>
  <si>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</si>
  <si>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</si>
  <si>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</si>
  <si>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</si>
  <si>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</si>
  <si>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</si>
  <si>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</si>
  <si>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</si>
  <si>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</si>
  <si>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</si>
  <si>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</si>
  <si>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</si>
  <si>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</si>
  <si>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</si>
  <si>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</si>
  <si>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</si>
  <si>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</si>
  <si>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</si>
  <si>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</si>
  <si>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</si>
  <si>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</si>
  <si>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</si>
  <si>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</si>
  <si>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</si>
  <si>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</si>
  <si>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</si>
  <si>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</si>
  <si>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</si>
  <si>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</si>
  <si>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</si>
  <si>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</si>
  <si>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</si>
  <si>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</si>
  <si>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</si>
  <si>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</si>
  <si>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</si>
  <si>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</si>
  <si>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</si>
  <si>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</si>
  <si>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</si>
  <si>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</si>
  <si>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</si>
  <si>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</si>
  <si>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</si>
  <si>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</si>
  <si>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</si>
  <si>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</si>
  <si>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</si>
  <si>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</si>
  <si>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</si>
  <si>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</si>
  <si>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</si>
  <si>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</si>
  <si>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</si>
  <si>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</si>
  <si>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</si>
  <si>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</si>
  <si>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</si>
  <si>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</si>
  <si>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</si>
  <si>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</si>
  <si>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</si>
  <si>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</si>
  <si>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</si>
  <si>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</si>
  <si>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</si>
  <si>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</si>
  <si>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</si>
  <si>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</si>
  <si>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</si>
  <si>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</si>
  <si>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</si>
  <si>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</si>
  <si>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</si>
  <si>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</si>
  <si>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</si>
  <si>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</si>
  <si>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</si>
  <si>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</si>
  <si>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</si>
  <si>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</si>
  <si>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</si>
  <si>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</si>
  <si>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</si>
  <si>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</si>
  <si>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</si>
  <si>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</si>
  <si>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</si>
  <si>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</si>
  <si>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</si>
  <si>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</si>
  <si>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</si>
  <si>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</si>
  <si>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</si>
  <si>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</si>
  <si>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</si>
  <si>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</si>
  <si>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</si>
  <si>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</si>
  <si>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</si>
  <si>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</si>
  <si>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</si>
  <si>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</si>
  <si>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</si>
  <si>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</si>
  <si>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</si>
  <si>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</si>
  <si>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</si>
  <si>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</si>
  <si>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</si>
  <si>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</si>
  <si>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</si>
  <si>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</si>
  <si>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</si>
  <si>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</si>
  <si>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</si>
  <si>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</si>
  <si>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</si>
  <si>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</si>
  <si>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</si>
  <si>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</si>
  <si>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</si>
  <si>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</si>
  <si>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</si>
  <si>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</si>
  <si>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</si>
  <si>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</si>
  <si>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</si>
  <si>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</si>
  <si>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</si>
  <si>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</si>
  <si>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</si>
  <si>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</si>
  <si>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</si>
  <si>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</si>
  <si>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</si>
  <si>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</si>
  <si>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</si>
  <si>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</si>
  <si>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</si>
  <si>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</si>
  <si>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</si>
  <si>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</si>
  <si>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</si>
  <si>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</si>
  <si>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</si>
  <si>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</si>
  <si>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</si>
  <si>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</si>
  <si>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</si>
  <si>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</si>
  <si>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</si>
  <si>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</si>
  <si>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</si>
  <si>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</si>
  <si>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</si>
  <si>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</si>
  <si>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</si>
  <si>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</si>
  <si>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</si>
  <si>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</si>
  <si>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</si>
  <si>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</si>
  <si>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</si>
  <si>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</si>
  <si>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</si>
  <si>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</si>
  <si>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</si>
  <si>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</si>
  <si>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</si>
  <si>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</si>
  <si>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</si>
  <si>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</si>
  <si>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</si>
  <si>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</si>
  <si>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</si>
  <si>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</si>
  <si>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</si>
  <si>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</si>
  <si>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</si>
  <si>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</si>
  <si>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</si>
  <si>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</si>
  <si>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</si>
  <si>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</si>
  <si>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</si>
  <si>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</si>
  <si>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</si>
  <si>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</si>
  <si>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</si>
  <si>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</si>
  <si>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</si>
  <si>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</si>
  <si>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</si>
  <si>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</si>
  <si>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</si>
  <si>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</si>
  <si>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</si>
  <si>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</si>
  <si>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</si>
  <si>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</si>
  <si>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</si>
  <si>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</si>
  <si>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</si>
  <si>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</si>
  <si>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</si>
  <si>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</si>
  <si>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</si>
  <si>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</si>
  <si>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</si>
  <si>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</si>
  <si>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</si>
  <si>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</si>
  <si>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</si>
  <si>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</si>
  <si>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</si>
  <si>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</si>
  <si>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</si>
  <si>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</si>
  <si>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</si>
  <si>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</si>
  <si>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</si>
  <si>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</si>
  <si>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</si>
  <si>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</si>
  <si>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</si>
  <si>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</si>
  <si>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</si>
  <si>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</si>
  <si>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</si>
  <si>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</si>
  <si>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</si>
  <si>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</si>
  <si>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</si>
  <si>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</si>
  <si>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</si>
  <si>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</si>
  <si>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</si>
  <si>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</si>
  <si>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</si>
  <si>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</si>
  <si>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</si>
  <si>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</si>
  <si>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</si>
  <si>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</si>
  <si>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</si>
  <si>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</si>
  <si>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</si>
  <si>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</si>
  <si>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</si>
  <si>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</si>
  <si>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</si>
  <si>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</si>
  <si>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</si>
  <si>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</si>
  <si>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</si>
  <si>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</si>
  <si>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</si>
  <si>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</si>
  <si>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</si>
  <si>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</si>
  <si>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</si>
  <si>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</si>
  <si>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</si>
  <si>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</si>
  <si>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</si>
  <si>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</si>
  <si>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</si>
  <si>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</si>
  <si>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</si>
  <si>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</si>
  <si>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</si>
  <si>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</si>
  <si>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</si>
  <si>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</si>
  <si>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</si>
  <si>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</si>
  <si>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</si>
  <si>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</si>
  <si>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</si>
  <si>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</si>
  <si>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</si>
  <si>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</si>
  <si>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</si>
  <si>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</si>
  <si>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</si>
  <si>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</si>
  <si>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</si>
  <si>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</si>
  <si>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</si>
  <si>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</si>
  <si>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</si>
  <si>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</si>
  <si>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</si>
  <si>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</si>
  <si>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</si>
  <si>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</si>
  <si>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</si>
  <si>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</si>
  <si>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</si>
  <si>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</si>
  <si>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</si>
  <si>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</si>
  <si>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</si>
  <si>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</si>
  <si>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</si>
  <si>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</si>
  <si>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</si>
  <si>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</si>
  <si>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</si>
  <si>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</si>
  <si>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</si>
  <si>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</si>
  <si>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</si>
  <si>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</si>
  <si>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</si>
  <si>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</si>
  <si>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</si>
  <si>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</si>
  <si>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</si>
  <si>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</si>
  <si>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</si>
  <si>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</si>
  <si>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</si>
  <si>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</si>
  <si>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</si>
  <si>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</si>
  <si>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</si>
  <si>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</si>
  <si>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</si>
  <si>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</si>
  <si>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</si>
  <si>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</si>
  <si>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</si>
  <si>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</si>
  <si>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</si>
  <si>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</si>
  <si>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</si>
  <si>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</si>
  <si>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</si>
  <si>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</si>
  <si>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</si>
  <si>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</si>
  <si>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</si>
  <si>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</si>
  <si>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</si>
  <si>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</si>
  <si>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</si>
  <si>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</si>
  <si>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</si>
  <si>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</si>
  <si>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</si>
  <si>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</si>
  <si>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</si>
  <si>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</si>
  <si>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</si>
  <si>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</si>
  <si>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</si>
  <si>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</si>
  <si>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</si>
  <si>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</si>
  <si>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</si>
  <si>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</si>
  <si>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</si>
  <si>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</si>
  <si>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</si>
  <si>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</si>
  <si>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</si>
  <si>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</si>
  <si>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</si>
  <si>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</si>
  <si>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</si>
  <si>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</si>
  <si>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</si>
  <si>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</si>
  <si>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</si>
  <si>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</si>
  <si>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</si>
  <si>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</si>
  <si>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</si>
  <si>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</si>
  <si>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</si>
  <si>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</si>
  <si>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</si>
  <si>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</si>
  <si>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</si>
  <si>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</si>
  <si>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</si>
  <si>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</si>
  <si>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</si>
  <si>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</si>
  <si>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</si>
  <si>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</si>
  <si>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</si>
  <si>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</si>
  <si>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</si>
  <si>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</si>
  <si>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</si>
  <si>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</si>
  <si>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</si>
  <si>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</si>
  <si>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</si>
  <si>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</si>
  <si>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</si>
  <si>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</si>
  <si>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</si>
  <si>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</si>
  <si>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</si>
  <si>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</si>
  <si>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</si>
  <si>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</si>
  <si>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</si>
  <si>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</si>
  <si>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</si>
  <si>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</si>
  <si>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</si>
  <si>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</si>
  <si>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</si>
  <si>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</si>
  <si>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</si>
  <si>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</si>
  <si>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</si>
  <si>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</si>
  <si>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</si>
  <si>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</si>
  <si>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</si>
  <si>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</si>
  <si>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</si>
  <si>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</si>
  <si>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</si>
  <si>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</si>
  <si>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</si>
  <si>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</si>
  <si>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</si>
  <si>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</si>
  <si>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</si>
  <si>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</si>
  <si>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</si>
  <si>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</si>
  <si>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</si>
  <si>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</si>
  <si>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</si>
  <si>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</si>
  <si>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</si>
  <si>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</si>
  <si>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</si>
  <si>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</si>
  <si>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</si>
  <si>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</si>
  <si>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</si>
  <si>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</si>
  <si>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</si>
  <si>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</si>
  <si>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</si>
  <si>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</si>
  <si>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</si>
  <si>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</si>
  <si>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</si>
  <si>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</si>
  <si>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</si>
  <si>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</si>
  <si>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</si>
  <si>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</si>
  <si>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</si>
  <si>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</si>
  <si>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</si>
  <si>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</si>
  <si>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</si>
  <si>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</si>
  <si>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</si>
  <si>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</si>
  <si>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</si>
  <si>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</si>
  <si>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</si>
  <si>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</si>
  <si>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</si>
  <si>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</si>
  <si>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</si>
  <si>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</si>
  <si>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</si>
  <si>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</si>
  <si>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</si>
  <si>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</si>
  <si>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</si>
  <si>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</si>
  <si>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</si>
  <si>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</si>
  <si>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</si>
  <si>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</si>
  <si>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</si>
  <si>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</si>
  <si>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</si>
  <si>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</si>
  <si>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</si>
  <si>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</si>
  <si>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</si>
  <si>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</si>
  <si>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</si>
  <si>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</si>
  <si>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</si>
  <si>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</si>
  <si>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</si>
  <si>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</si>
  <si>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</si>
  <si>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</si>
  <si>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</si>
  <si>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</si>
  <si>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</si>
  <si>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</si>
  <si>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</si>
  <si>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</si>
  <si>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</si>
  <si>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</si>
  <si>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</si>
  <si>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</si>
  <si>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</si>
  <si>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</si>
  <si>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</si>
  <si>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</si>
  <si>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</si>
  <si>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</si>
  <si>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</si>
  <si>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</si>
  <si>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</si>
  <si>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</si>
  <si>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</si>
  <si>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</si>
  <si>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</si>
  <si>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</si>
  <si>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</si>
  <si>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</si>
  <si>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</si>
  <si>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</si>
  <si>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</si>
  <si>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</si>
  <si>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</si>
  <si>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</si>
  <si>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</si>
  <si>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</si>
  <si>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</si>
  <si>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</si>
  <si>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</si>
  <si>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</si>
  <si>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</si>
  <si>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</si>
  <si>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</si>
  <si>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</si>
  <si>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</si>
  <si>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</si>
  <si>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</si>
  <si>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</si>
  <si>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</si>
  <si>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</si>
  <si>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</si>
  <si>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</si>
  <si>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</si>
  <si>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</si>
  <si>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</si>
  <si>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</si>
  <si>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</si>
  <si>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</si>
  <si>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</si>
  <si>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</si>
  <si>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</si>
  <si>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</si>
  <si>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</si>
  <si>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</si>
  <si>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</si>
  <si>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</si>
  <si>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</si>
  <si>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</si>
  <si>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</si>
  <si>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</si>
  <si>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</si>
  <si>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</si>
  <si>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</si>
  <si>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</si>
  <si>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</si>
  <si>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</si>
  <si>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</si>
  <si>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</si>
  <si>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</si>
  <si>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</si>
  <si>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</si>
  <si>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</si>
  <si>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</si>
  <si>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</si>
  <si>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</si>
  <si>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</si>
  <si>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</si>
  <si>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</si>
  <si>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</si>
  <si>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</si>
  <si>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</si>
  <si>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</si>
  <si>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</si>
  <si>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</si>
  <si>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</si>
  <si>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</si>
  <si>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</si>
  <si>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</si>
  <si>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</si>
  <si>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</si>
  <si>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</si>
  <si>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</si>
  <si>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</si>
  <si>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</si>
  <si>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</si>
  <si>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</si>
  <si>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</si>
  <si>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</si>
  <si>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</si>
  <si>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</si>
  <si>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</si>
  <si>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</si>
  <si>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</si>
  <si>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</si>
  <si>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</si>
  <si>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</si>
  <si>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</si>
  <si>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</si>
  <si>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</si>
  <si>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</si>
  <si>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</si>
  <si>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</si>
  <si>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</si>
  <si>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</si>
  <si>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</si>
  <si>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</si>
  <si>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</si>
  <si>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</si>
  <si>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</si>
  <si>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</si>
  <si>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</si>
  <si>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</si>
  <si>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</si>
  <si>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</si>
  <si>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</si>
  <si>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</si>
  <si>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</si>
  <si>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</si>
  <si>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</si>
  <si>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</si>
  <si>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</si>
  <si>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</si>
  <si>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</si>
  <si>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</si>
  <si>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</si>
  <si>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</si>
  <si>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</si>
  <si>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</si>
  <si>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</si>
  <si>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</si>
  <si>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</si>
  <si>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</si>
  <si>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</si>
  <si>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</si>
  <si>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</si>
  <si>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</si>
  <si>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</si>
  <si>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</si>
  <si>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</si>
  <si>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</si>
  <si>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</si>
  <si>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</si>
  <si>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</si>
  <si>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</si>
  <si>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</si>
  <si>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</si>
  <si>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</si>
  <si>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</si>
  <si>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</si>
  <si>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</si>
  <si>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</si>
  <si>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</si>
  <si>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</si>
  <si>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</si>
  <si>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</si>
  <si>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</si>
  <si>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</si>
  <si>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</si>
  <si>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</si>
  <si>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</si>
  <si>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</si>
  <si>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</si>
  <si>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</si>
  <si>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</si>
  <si>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</si>
  <si>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</si>
  <si>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</si>
  <si>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</si>
  <si>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</si>
  <si>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</si>
  <si>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</si>
  <si>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</si>
  <si>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</si>
  <si>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</si>
  <si>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</si>
  <si>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</si>
  <si>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</si>
  <si>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</si>
  <si>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</si>
  <si>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</si>
  <si>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</si>
  <si>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</si>
  <si>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</si>
  <si>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</si>
  <si>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</si>
  <si>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</si>
  <si>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</si>
  <si>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</si>
  <si>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</si>
  <si>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</si>
  <si>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</si>
  <si>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</si>
  <si>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</si>
  <si>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</si>
  <si>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</si>
  <si>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</si>
  <si>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</si>
  <si>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</si>
  <si>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</si>
  <si>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</si>
  <si>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</si>
  <si>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</si>
  <si>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</si>
  <si>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</si>
  <si>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</si>
  <si>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</si>
  <si>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</si>
  <si>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</si>
  <si>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</si>
  <si>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</si>
  <si>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</si>
  <si>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</si>
  <si>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</si>
  <si>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</si>
  <si>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</si>
  <si>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</si>
  <si>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</si>
  <si>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</si>
  <si>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</si>
  <si>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</si>
  <si>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</si>
  <si>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</si>
  <si>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</si>
  <si>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</si>
  <si>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</si>
  <si>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</si>
  <si>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</si>
  <si>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</si>
  <si>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</si>
  <si>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</si>
  <si>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</si>
  <si>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</si>
  <si>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</si>
  <si>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</si>
  <si>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</si>
  <si>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</si>
  <si>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</si>
  <si>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</si>
  <si>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</si>
  <si>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</si>
  <si>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</si>
  <si>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</si>
  <si>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</si>
  <si>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</si>
  <si>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</si>
  <si>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</si>
  <si>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</si>
  <si>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</si>
  <si>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</si>
  <si>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</si>
  <si>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</si>
  <si>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</si>
  <si>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</si>
  <si>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</si>
  <si>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</si>
  <si>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</si>
  <si>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</si>
  <si>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</si>
  <si>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</si>
  <si>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</si>
  <si>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</si>
  <si>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</si>
  <si>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</si>
  <si>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</si>
  <si>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</si>
  <si>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</si>
  <si>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</si>
  <si>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</si>
  <si>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</si>
  <si>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</si>
  <si>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</si>
  <si>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</si>
  <si>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</si>
  <si>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</si>
  <si>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</si>
  <si>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</si>
  <si>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</si>
  <si>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</si>
  <si>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</si>
  <si>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</si>
  <si>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</si>
  <si>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</si>
  <si>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</si>
  <si>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</si>
  <si>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</si>
  <si>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</si>
  <si>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</si>
  <si>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</si>
  <si>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</si>
  <si>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</si>
  <si>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</si>
  <si>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</si>
  <si>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</si>
  <si>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</si>
  <si>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</si>
  <si>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</si>
  <si>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</si>
  <si>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</si>
  <si>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</si>
  <si>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</si>
  <si>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</si>
  <si>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</si>
  <si>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</si>
  <si>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</si>
  <si>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</si>
  <si>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</si>
  <si>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</si>
  <si>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</si>
  <si>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</si>
  <si>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</si>
  <si>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</si>
  <si>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</si>
  <si>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</si>
  <si>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</si>
  <si>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</si>
  <si>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</si>
  <si>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</si>
  <si>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</si>
  <si>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</si>
  <si>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</si>
  <si>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</si>
  <si>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</si>
  <si>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</si>
  <si>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</si>
  <si>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</si>
  <si>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</si>
  <si>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</si>
  <si>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</si>
  <si>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</si>
  <si>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</si>
  <si>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</si>
  <si>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</si>
  <si>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</si>
  <si>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</si>
  <si>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</si>
  <si>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</si>
  <si>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</si>
  <si>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</si>
  <si>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</si>
  <si>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</si>
  <si>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</si>
  <si>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</si>
  <si>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</si>
  <si>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</si>
  <si>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</si>
  <si>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</si>
  <si>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</si>
  <si>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</si>
  <si>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</si>
  <si>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</si>
  <si>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</si>
  <si>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</si>
  <si>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</si>
  <si>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</si>
  <si>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</si>
  <si>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</si>
  <si>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</si>
  <si>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</si>
  <si>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</si>
  <si>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</si>
  <si>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</si>
  <si>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</si>
  <si>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</si>
  <si>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</si>
  <si>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</si>
  <si>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</si>
  <si>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</si>
  <si>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</si>
  <si>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</si>
  <si>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</si>
  <si>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</si>
  <si>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</si>
  <si>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</si>
  <si>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</si>
  <si>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</si>
  <si>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</si>
  <si>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</si>
  <si>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</si>
  <si>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</si>
  <si>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</si>
  <si>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</si>
  <si>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</si>
  <si>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</si>
  <si>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</si>
  <si>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</si>
  <si>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</si>
  <si>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</si>
  <si>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</si>
  <si>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</si>
  <si>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</si>
  <si>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</si>
  <si>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</si>
  <si>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</si>
  <si>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</si>
  <si>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</si>
  <si>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</si>
  <si>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</si>
  <si>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</si>
  <si>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</si>
  <si>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</si>
  <si>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</si>
  <si>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</si>
  <si>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</si>
  <si>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</si>
  <si>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</si>
  <si>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</si>
  <si>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</si>
  <si>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</si>
  <si>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</si>
  <si>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</si>
  <si>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</si>
  <si>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</si>
  <si>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</si>
  <si>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</si>
  <si>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</si>
  <si>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</si>
  <si>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</si>
  <si>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</si>
  <si>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</si>
  <si>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</si>
  <si>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</si>
  <si>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</si>
  <si>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</si>
  <si>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</si>
  <si>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</si>
  <si>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</si>
  <si>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</si>
  <si>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</si>
  <si>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</si>
  <si>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</si>
  <si>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</si>
  <si>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</si>
  <si>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</si>
  <si>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</si>
  <si>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</si>
  <si>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</si>
  <si>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</si>
  <si>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</si>
  <si>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</si>
  <si>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</si>
  <si>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</si>
  <si>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</si>
  <si>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</si>
  <si>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</si>
  <si>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</si>
  <si>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</si>
  <si>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</si>
  <si>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</si>
  <si>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</si>
  <si>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</si>
  <si>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</si>
  <si>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</si>
  <si>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</si>
  <si>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</si>
  <si>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</si>
  <si>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</si>
  <si>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</si>
  <si>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</si>
  <si>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</si>
  <si>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</si>
  <si>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</si>
  <si>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</si>
  <si>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</si>
  <si>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</si>
  <si>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</si>
  <si>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</si>
  <si>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</si>
  <si>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</si>
  <si>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</si>
  <si>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</si>
  <si>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</si>
  <si>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</si>
  <si>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</si>
  <si>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</si>
  <si>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</si>
  <si>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</si>
  <si>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</si>
  <si>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</si>
  <si>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</si>
  <si>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</si>
  <si>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</si>
  <si>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</si>
  <si>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</si>
  <si>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</si>
  <si>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</si>
  <si>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</si>
  <si>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</si>
  <si>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</si>
  <si>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</si>
  <si>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</si>
  <si>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</si>
  <si>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</si>
  <si>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</si>
  <si>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</si>
  <si>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</si>
  <si>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</si>
  <si>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</si>
  <si>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</si>
  <si>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</si>
  <si>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</si>
  <si>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</si>
  <si>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</si>
  <si>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</si>
  <si>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</si>
  <si>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</si>
  <si>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</si>
  <si>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</si>
  <si>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</si>
  <si>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</si>
  <si>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</si>
  <si>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</si>
  <si>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</si>
  <si>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</si>
  <si>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</si>
  <si>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</si>
  <si>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</si>
  <si>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</si>
  <si>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</si>
  <si>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</si>
  <si>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</si>
  <si>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</si>
  <si>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</si>
  <si>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</si>
  <si>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</si>
  <si>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</si>
  <si>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</si>
  <si>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</si>
  <si>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</si>
  <si>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</si>
  <si>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</si>
  <si>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</si>
  <si>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</si>
  <si>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</si>
  <si>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</si>
  <si>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</si>
  <si>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</si>
  <si>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</si>
  <si>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</si>
  <si>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</si>
  <si>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</si>
  <si>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</si>
  <si>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</si>
  <si>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</si>
  <si>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</si>
  <si>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</si>
  <si>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</si>
  <si>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</si>
  <si>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</si>
  <si>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</si>
  <si>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</si>
  <si>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</si>
  <si>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</si>
  <si>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</si>
  <si>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</si>
  <si>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</si>
  <si>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</si>
  <si>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</si>
  <si>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</si>
  <si>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</si>
  <si>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</si>
  <si>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</si>
  <si>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</si>
  <si>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</si>
  <si>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</si>
  <si>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</si>
  <si>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</si>
  <si>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</si>
  <si>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</si>
  <si>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</si>
  <si>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</si>
  <si>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</si>
  <si>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</si>
  <si>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</si>
  <si>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</si>
  <si>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</si>
  <si>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</si>
  <si>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</si>
  <si>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</si>
  <si>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</si>
  <si>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</si>
  <si>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</si>
  <si>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</si>
  <si>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</si>
  <si>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</si>
  <si>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</si>
  <si>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</si>
  <si>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</si>
  <si>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</si>
  <si>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</si>
  <si>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</si>
  <si>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</si>
  <si>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</si>
  <si>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</si>
  <si>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</si>
  <si>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</si>
  <si>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</si>
  <si>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</si>
  <si>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</si>
  <si>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</si>
  <si>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</si>
  <si>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</si>
  <si>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</si>
  <si>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</si>
  <si>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</si>
  <si>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</si>
  <si>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</si>
  <si>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</si>
  <si>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</si>
  <si>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</si>
  <si>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</si>
  <si>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</si>
  <si>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</si>
  <si>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</si>
  <si>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</si>
  <si>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</si>
  <si>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</si>
  <si>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</si>
  <si>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</si>
  <si>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</si>
  <si>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</si>
  <si>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</si>
  <si>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</si>
  <si>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</si>
  <si>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</si>
  <si>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</si>
  <si>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</si>
  <si>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</si>
  <si>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</si>
  <si>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</si>
  <si>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</si>
  <si>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</si>
  <si>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</si>
  <si>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</si>
  <si>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</si>
  <si>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</si>
  <si>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</si>
  <si>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</si>
  <si>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</si>
  <si>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</si>
  <si>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</si>
  <si>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</si>
  <si>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</si>
  <si>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</si>
  <si>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</si>
  <si>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</si>
  <si>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</si>
  <si>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</si>
  <si>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</si>
  <si>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</si>
  <si>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</si>
  <si>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</si>
  <si>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</si>
  <si>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</si>
  <si>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</si>
  <si>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</si>
  <si>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</si>
  <si>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</si>
  <si>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</si>
  <si>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</si>
  <si>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</si>
  <si>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</si>
  <si>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</si>
  <si>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</si>
  <si>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</si>
  <si>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</si>
  <si>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</si>
  <si>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</si>
  <si>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</si>
  <si>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</si>
  <si>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</si>
  <si>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</si>
  <si>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</si>
  <si>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</si>
  <si>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</si>
  <si>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</si>
  <si>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</si>
  <si>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</si>
  <si>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</si>
  <si>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</si>
  <si>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</si>
  <si>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</si>
  <si>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</si>
  <si>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</si>
  <si>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</si>
  <si>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</si>
  <si>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</si>
  <si>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</si>
  <si>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</si>
  <si>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</si>
  <si>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</si>
  <si>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</si>
  <si>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</si>
  <si>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</si>
  <si>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</si>
  <si>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</si>
  <si>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</si>
  <si>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</si>
  <si>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</si>
  <si>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</si>
  <si>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</si>
  <si>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</si>
  <si>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</si>
  <si>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</si>
  <si>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</si>
  <si>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</si>
  <si>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</si>
  <si>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</si>
  <si>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</si>
  <si>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</si>
  <si>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</si>
  <si>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</si>
  <si>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</si>
  <si>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</si>
  <si>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</si>
  <si>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</si>
  <si>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</si>
  <si>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</si>
  <si>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</si>
  <si>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</si>
  <si>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</si>
  <si>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</si>
  <si>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</si>
  <si>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</si>
  <si>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</si>
  <si>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</si>
  <si>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</si>
  <si>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</si>
  <si>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</si>
  <si>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</si>
  <si>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</si>
  <si>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</si>
  <si>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</si>
  <si>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</si>
  <si>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</si>
  <si>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</si>
  <si>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</si>
  <si>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</si>
  <si>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</si>
  <si>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</si>
  <si>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</si>
  <si>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</si>
  <si>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</si>
  <si>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</si>
  <si>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</si>
  <si>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</si>
  <si>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</si>
  <si>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</si>
  <si>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</si>
  <si>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</si>
  <si>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</si>
  <si>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</si>
  <si>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</si>
  <si>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</si>
  <si>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</si>
  <si>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</si>
  <si>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</si>
  <si>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</si>
  <si>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</si>
  <si>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</si>
  <si>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</si>
  <si>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</si>
  <si>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</si>
  <si>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</si>
  <si>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</si>
  <si>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</si>
  <si>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</si>
  <si>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</si>
  <si>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</si>
  <si>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</si>
  <si>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</si>
  <si>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</si>
  <si>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</si>
  <si>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</si>
  <si>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</si>
  <si>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</si>
  <si>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</si>
  <si>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</si>
  <si>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</si>
  <si>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</si>
  <si>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</si>
  <si>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</si>
  <si>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</si>
  <si>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</si>
  <si>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</si>
  <si>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</si>
  <si>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</si>
  <si>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</si>
  <si>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</si>
  <si>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</si>
  <si>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</si>
  <si>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</si>
  <si>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</si>
  <si>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</si>
  <si>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</si>
  <si>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</si>
  <si>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</si>
  <si>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</si>
  <si>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</si>
  <si>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</si>
  <si>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</si>
  <si>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</si>
  <si>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</si>
  <si>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</si>
  <si>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</si>
  <si>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</si>
  <si>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</si>
  <si>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</si>
  <si>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</si>
  <si>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</si>
  <si>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</si>
  <si>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</si>
  <si>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</si>
  <si>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</si>
  <si>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</si>
  <si>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</si>
  <si>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</si>
  <si>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</si>
  <si>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</si>
  <si>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</si>
  <si>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</si>
  <si>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</si>
  <si>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</si>
  <si>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</si>
  <si>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</si>
  <si>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</si>
  <si>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</si>
  <si>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</si>
  <si>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</si>
  <si>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</si>
  <si>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</si>
  <si>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</si>
  <si>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</si>
  <si>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</si>
  <si>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</si>
  <si>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</si>
  <si>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</si>
  <si>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</si>
  <si>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</si>
  <si>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</si>
  <si>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</si>
  <si>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</si>
  <si>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</si>
  <si>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</si>
  <si>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</si>
  <si>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</si>
  <si>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</si>
  <si>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</si>
  <si>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</si>
  <si>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</si>
  <si>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</si>
  <si>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</si>
  <si>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</si>
  <si>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</si>
  <si>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</si>
  <si>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</si>
  <si>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</si>
  <si>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</si>
  <si>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</si>
  <si>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</si>
  <si>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</si>
  <si>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</si>
  <si>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</si>
  <si>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</si>
  <si>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</si>
  <si>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</si>
  <si>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</si>
  <si>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</si>
  <si>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</si>
  <si>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</si>
  <si>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</si>
  <si>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</si>
  <si>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</si>
  <si>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</si>
  <si>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</si>
  <si>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</si>
  <si>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</si>
  <si>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</si>
  <si>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</si>
  <si>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</si>
  <si>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</si>
  <si>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</si>
  <si>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</si>
  <si>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</si>
  <si>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</si>
  <si>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</si>
  <si>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</si>
  <si>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</si>
  <si>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</si>
  <si>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</si>
  <si>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</si>
  <si>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</si>
  <si>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</si>
  <si>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</si>
  <si>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</si>
  <si>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</si>
  <si>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</si>
  <si>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</si>
  <si>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</si>
  <si>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</si>
  <si>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</si>
  <si>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</si>
  <si>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</si>
  <si>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</si>
  <si>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</si>
  <si>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</si>
  <si>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</si>
  <si>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</si>
  <si>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</si>
  <si>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</si>
  <si>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</si>
  <si>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</si>
  <si>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</si>
  <si>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</si>
  <si>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</si>
  <si>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</si>
  <si>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</si>
  <si>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</si>
  <si>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</si>
  <si>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</si>
  <si>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</si>
  <si>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</si>
  <si>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</si>
  <si>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</si>
  <si>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</si>
  <si>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</si>
  <si>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</si>
  <si>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</si>
  <si>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</si>
  <si>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</si>
  <si>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</si>
  <si>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</si>
  <si>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</si>
  <si>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</si>
  <si>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</si>
  <si>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</si>
  <si>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</si>
  <si>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</si>
  <si>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</si>
  <si>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</si>
  <si>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</si>
  <si>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</si>
  <si>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</si>
  <si>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</si>
  <si>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</si>
  <si>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</si>
  <si>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</si>
  <si>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</si>
  <si>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</si>
  <si>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</si>
  <si>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</si>
  <si>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</si>
  <si>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</si>
  <si>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</si>
  <si>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</si>
  <si>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</si>
  <si>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</si>
  <si>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</si>
  <si>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</si>
  <si>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</si>
  <si>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</si>
  <si>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</si>
  <si>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</si>
  <si>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</si>
  <si>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</si>
  <si>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</si>
  <si>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</si>
  <si>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</si>
  <si>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</si>
  <si>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</si>
  <si>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</si>
  <si>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</si>
  <si>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</si>
  <si>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</si>
  <si>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</si>
  <si>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</si>
  <si>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</si>
  <si>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</si>
  <si>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</si>
  <si>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</si>
  <si>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</si>
  <si>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</si>
  <si>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</si>
  <si>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</si>
  <si>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</si>
  <si>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</si>
  <si>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</si>
  <si>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</si>
  <si>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</si>
  <si>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</si>
  <si>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</si>
  <si>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</si>
  <si>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</si>
  <si>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</si>
  <si>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</si>
  <si>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</si>
  <si>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</si>
  <si>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</si>
  <si>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</si>
  <si>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</si>
  <si>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</si>
  <si>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</si>
  <si>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</si>
  <si>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</si>
  <si>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</si>
  <si>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</si>
  <si>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</si>
  <si>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</si>
  <si>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</si>
  <si>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</si>
  <si>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</si>
  <si>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</si>
  <si>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</si>
  <si>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</si>
  <si>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</si>
  <si>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</si>
  <si>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</si>
  <si>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</si>
  <si>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</si>
  <si>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</si>
  <si>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</si>
  <si>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</si>
  <si>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</si>
  <si>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</si>
  <si>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</si>
  <si>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</si>
  <si>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</si>
  <si>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</si>
  <si>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</si>
  <si>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</si>
  <si>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</si>
  <si>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</si>
  <si>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</si>
  <si>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</si>
  <si>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</si>
  <si>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</si>
  <si>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</si>
  <si>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</si>
  <si>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</si>
  <si>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</si>
  <si>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</si>
  <si>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</si>
  <si>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</si>
  <si>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</si>
  <si>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</si>
  <si>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</si>
  <si>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</si>
  <si>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</si>
  <si>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</si>
  <si>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</si>
  <si>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</si>
  <si>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</si>
  <si>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</si>
  <si>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</si>
  <si>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</si>
  <si>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</si>
  <si>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</si>
  <si>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</si>
  <si>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</si>
  <si>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</si>
  <si>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</si>
  <si>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</si>
  <si>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</si>
  <si>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</si>
  <si>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</si>
  <si>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</si>
  <si>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</si>
  <si>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</si>
  <si>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</si>
  <si>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</si>
  <si>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</si>
  <si>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</si>
  <si>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</si>
  <si>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</si>
  <si>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</si>
  <si>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</si>
  <si>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</si>
  <si>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</si>
  <si>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</si>
  <si>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</si>
  <si>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</si>
  <si>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</si>
  <si>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</si>
  <si>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</si>
  <si>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</si>
  <si>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</si>
  <si>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</si>
  <si>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</si>
  <si>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</si>
  <si>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</si>
  <si>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</si>
  <si>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</si>
  <si>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</si>
  <si>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</si>
  <si>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</si>
  <si>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</si>
  <si>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</si>
  <si>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</si>
  <si>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</si>
  <si>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</si>
  <si>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</si>
  <si>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</si>
  <si>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</si>
  <si>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</si>
  <si>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</si>
  <si>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</si>
  <si>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</si>
  <si>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</si>
  <si>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</si>
  <si>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</si>
  <si>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</si>
  <si>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</si>
  <si>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</si>
  <si>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</si>
  <si>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</si>
  <si>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</si>
  <si>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</si>
  <si>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</si>
  <si>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</si>
  <si>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</si>
  <si>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</si>
  <si>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</si>
  <si>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</si>
  <si>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</si>
  <si>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</si>
  <si>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</si>
  <si>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</si>
  <si>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</si>
  <si>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</si>
  <si>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</si>
  <si>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</si>
  <si>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</si>
  <si>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</si>
  <si>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</si>
  <si>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</si>
  <si>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</si>
  <si>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</si>
  <si>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</si>
  <si>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</si>
  <si>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</si>
  <si>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</si>
  <si>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</si>
  <si>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</si>
  <si>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</si>
  <si>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</si>
  <si>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</si>
  <si>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</si>
  <si>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</si>
  <si>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</si>
  <si>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</si>
  <si>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</si>
  <si>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</si>
  <si>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</si>
  <si>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</si>
  <si>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</si>
  <si>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</si>
  <si>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</si>
  <si>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</si>
  <si>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</si>
  <si>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</si>
  <si>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</si>
  <si>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</si>
  <si>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</si>
  <si>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</si>
  <si>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</si>
  <si>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</si>
  <si>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</si>
  <si>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</si>
  <si>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</si>
  <si>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</si>
  <si>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</si>
  <si>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</si>
  <si>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</si>
  <si>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</si>
  <si>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</si>
  <si>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</si>
  <si>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</si>
  <si>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</si>
  <si>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</si>
  <si>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</si>
  <si>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</si>
  <si>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</si>
  <si>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</si>
  <si>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</si>
  <si>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</si>
  <si>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</si>
  <si>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</si>
  <si>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</si>
  <si>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</si>
  <si>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</si>
  <si>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</si>
  <si>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</si>
  <si>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</si>
  <si>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</si>
  <si>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</si>
  <si>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</si>
  <si>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</si>
  <si>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</si>
  <si>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</si>
  <si>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</si>
  <si>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</si>
  <si>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</si>
  <si>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</si>
  <si>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</si>
  <si>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</si>
  <si>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</si>
  <si>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</si>
  <si>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</si>
  <si>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</si>
  <si>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</si>
  <si>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</si>
  <si>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</si>
  <si>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</si>
  <si>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</si>
  <si>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</si>
  <si>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</si>
  <si>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</si>
  <si>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</si>
  <si>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</si>
  <si>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</si>
  <si>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</si>
  <si>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</si>
  <si>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</si>
  <si>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</si>
  <si>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</si>
  <si>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</si>
  <si>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</si>
  <si>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</si>
  <si>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</si>
  <si>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</si>
  <si>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</si>
  <si>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</si>
  <si>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</si>
  <si>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</si>
  <si>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</si>
  <si>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</si>
  <si>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</si>
  <si>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</si>
  <si>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</si>
  <si>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</si>
  <si>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</si>
  <si>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</si>
  <si>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</si>
  <si>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</si>
  <si>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</si>
  <si>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</si>
  <si>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</si>
  <si>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</si>
  <si>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</si>
  <si>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</si>
  <si>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</si>
  <si>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</si>
  <si>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</si>
  <si>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</si>
  <si>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</si>
  <si>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</si>
  <si>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</si>
  <si>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</si>
  <si>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</si>
  <si>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</si>
  <si>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</si>
  <si>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</si>
  <si>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</si>
  <si>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</si>
  <si>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</si>
  <si>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</si>
  <si>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</si>
  <si>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</si>
  <si>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</si>
  <si>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</si>
  <si>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</si>
  <si>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</si>
  <si>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</si>
  <si>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</si>
  <si>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</si>
  <si>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</si>
  <si>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</si>
  <si>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</si>
  <si>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</si>
  <si>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</si>
  <si>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</si>
  <si>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</si>
  <si>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</si>
  <si>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</si>
  <si>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</si>
  <si>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</si>
  <si>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</si>
  <si>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</si>
  <si>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</si>
  <si>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</si>
  <si>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</si>
  <si>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</si>
  <si>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</si>
  <si>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</si>
  <si>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</si>
  <si>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</si>
  <si>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</si>
  <si>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</si>
  <si>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</si>
  <si>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</si>
  <si>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</si>
  <si>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</si>
  <si>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</si>
  <si>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</si>
  <si>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</si>
  <si>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</si>
  <si>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</si>
  <si>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</si>
  <si>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</si>
  <si>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</si>
  <si>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</si>
  <si>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</si>
  <si>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</si>
  <si>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</si>
  <si>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</si>
  <si>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</si>
  <si>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</si>
  <si>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</si>
  <si>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</si>
  <si>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</si>
  <si>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</si>
  <si>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</si>
  <si>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</si>
  <si>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</si>
  <si>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</si>
  <si>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</si>
  <si>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</si>
  <si>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</si>
  <si>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</si>
  <si>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</si>
  <si>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</si>
  <si>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</si>
  <si>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</si>
  <si>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</si>
  <si>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</si>
  <si>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</si>
  <si>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</si>
  <si>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</si>
  <si>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</si>
  <si>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</si>
  <si>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</si>
  <si>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</si>
  <si>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</si>
  <si>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</si>
  <si>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</si>
  <si>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</si>
  <si>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</si>
  <si>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</si>
  <si>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</si>
  <si>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</si>
  <si>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</si>
  <si>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</si>
  <si>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</si>
  <si>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</si>
  <si>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</si>
  <si>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</si>
  <si>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</si>
  <si>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</si>
  <si>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</si>
  <si>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</si>
  <si>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</si>
  <si>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</si>
  <si>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</si>
  <si>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</si>
  <si>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</si>
  <si>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</si>
  <si>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</si>
  <si>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</si>
  <si>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</si>
  <si>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</si>
  <si>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</si>
  <si>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</si>
  <si>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</si>
  <si>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</si>
  <si>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</si>
  <si>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</si>
  <si>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</si>
  <si>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</si>
  <si>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</si>
  <si>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</si>
  <si>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</si>
  <si>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</si>
  <si>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</si>
  <si>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</si>
  <si>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</si>
  <si>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</si>
  <si>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</si>
  <si>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</si>
  <si>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</si>
  <si>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</si>
  <si>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</si>
  <si>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</si>
  <si>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</si>
  <si>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</si>
  <si>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</si>
  <si>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</si>
  <si>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</si>
  <si>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</si>
  <si>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</si>
  <si>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</si>
  <si>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</si>
  <si>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</si>
  <si>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</si>
  <si>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</si>
  <si>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</si>
  <si>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</si>
  <si>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</si>
  <si>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</si>
  <si>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</si>
  <si>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</si>
  <si>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</si>
  <si>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</si>
  <si>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</si>
  <si>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</si>
  <si>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</si>
  <si>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</si>
  <si>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</si>
  <si>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</si>
  <si>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</si>
  <si>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</si>
  <si>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</si>
  <si>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</si>
  <si>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</si>
  <si>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</si>
  <si>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</si>
  <si>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</si>
  <si>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</si>
  <si>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</si>
  <si>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</si>
  <si>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</si>
  <si>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</si>
  <si>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</si>
  <si>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</si>
  <si>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</si>
  <si>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</si>
  <si>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</si>
  <si>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</si>
  <si>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</si>
  <si>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</si>
  <si>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</si>
  <si>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</si>
  <si>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</si>
  <si>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</si>
  <si>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</si>
  <si>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</si>
  <si>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</si>
  <si>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</si>
  <si>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</si>
  <si>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</si>
  <si>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</si>
  <si>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</si>
  <si>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</si>
  <si>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</si>
  <si>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</si>
  <si>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</si>
  <si>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</si>
  <si>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</si>
  <si>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</si>
  <si>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</si>
  <si>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</si>
  <si>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</si>
  <si>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</si>
  <si>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</si>
  <si>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</si>
  <si>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</si>
  <si>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</si>
  <si>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</si>
  <si>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</si>
  <si>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</si>
  <si>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</si>
  <si>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</si>
  <si>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</si>
  <si>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</si>
  <si>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</si>
  <si>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</si>
  <si>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</si>
  <si>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</si>
  <si>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</si>
  <si>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</si>
  <si>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</si>
  <si>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</si>
  <si>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</si>
  <si>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</si>
  <si>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</si>
  <si>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</si>
  <si>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</si>
  <si>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</si>
  <si>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</si>
  <si>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</si>
  <si>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</si>
  <si>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</si>
  <si>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</si>
  <si>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</si>
  <si>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</si>
  <si>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</si>
  <si>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</si>
  <si>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</si>
  <si>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</si>
  <si>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</si>
  <si>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</si>
  <si>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</si>
  <si>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</si>
  <si>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</si>
  <si>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</si>
  <si>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</si>
  <si>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</si>
  <si>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</si>
  <si>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</si>
  <si>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</si>
  <si>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</si>
  <si>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</si>
  <si>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</si>
  <si>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</si>
  <si>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</si>
  <si>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</si>
  <si>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</si>
  <si>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</si>
  <si>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</si>
  <si>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</si>
  <si>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</si>
  <si>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</si>
  <si>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</si>
  <si>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</si>
  <si>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</si>
  <si>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</si>
  <si>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</si>
  <si>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</si>
  <si>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</si>
  <si>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</si>
  <si>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</si>
  <si>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</si>
  <si>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</si>
  <si>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</si>
  <si>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</si>
  <si>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</si>
  <si>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</si>
  <si>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</si>
  <si>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</si>
  <si>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</si>
  <si>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</si>
  <si>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</si>
  <si>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</si>
  <si>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</si>
  <si>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</si>
  <si>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</si>
  <si>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</si>
  <si>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</si>
  <si>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</si>
  <si>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</si>
  <si>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</si>
  <si>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</si>
  <si>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</si>
  <si>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</si>
  <si>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</si>
  <si>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</si>
  <si>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</si>
  <si>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</si>
  <si>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</si>
  <si>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</si>
  <si>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</si>
  <si>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</si>
  <si>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</si>
  <si>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</si>
  <si>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</si>
  <si>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</si>
  <si>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</si>
  <si>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</si>
  <si>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</si>
  <si>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</si>
  <si>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</si>
  <si>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</si>
  <si>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</si>
  <si>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</si>
  <si>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</si>
  <si>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</si>
  <si>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</si>
  <si>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</si>
  <si>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</si>
  <si>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</si>
  <si>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</si>
  <si>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</si>
  <si>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</si>
  <si>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</si>
  <si>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</si>
  <si>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</si>
  <si>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</si>
  <si>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</si>
  <si>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</si>
  <si>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</si>
  <si>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</si>
  <si>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</si>
  <si>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</si>
  <si>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</si>
  <si>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</si>
  <si>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</si>
  <si>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</si>
  <si>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</si>
  <si>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</si>
  <si>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</si>
  <si>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</si>
  <si>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</si>
  <si>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</si>
  <si>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</si>
  <si>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</si>
  <si>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</si>
  <si>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</si>
  <si>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</si>
  <si>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</si>
  <si>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</si>
  <si>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</si>
  <si>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</si>
  <si>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</si>
  <si>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</si>
  <si>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</si>
  <si>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</si>
  <si>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</si>
  <si>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</si>
  <si>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</si>
  <si>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</si>
  <si>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</si>
  <si>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</si>
  <si>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</si>
  <si>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</si>
  <si>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</si>
  <si>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</si>
  <si>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</si>
  <si>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</si>
  <si>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</si>
  <si>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</si>
  <si>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</si>
  <si>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</si>
  <si>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</si>
  <si>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</si>
  <si>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</si>
  <si>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</si>
  <si>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</si>
  <si>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</si>
  <si>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</si>
  <si>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</si>
  <si>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</si>
  <si>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</si>
  <si>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</si>
  <si>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</si>
  <si>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</si>
  <si>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</si>
  <si>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</si>
  <si>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</si>
  <si>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</si>
  <si>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</si>
  <si>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</si>
  <si>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</si>
  <si>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</si>
  <si>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</si>
  <si>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</si>
  <si>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</si>
  <si>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</si>
  <si>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</si>
  <si>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</si>
  <si>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</si>
  <si>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</si>
  <si>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</si>
  <si>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</si>
  <si>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</si>
  <si>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</si>
  <si>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</si>
  <si>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</si>
  <si>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</si>
  <si>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</si>
  <si>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</si>
  <si>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</si>
  <si>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</si>
  <si>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</si>
  <si>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</si>
  <si>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</si>
  <si>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</si>
  <si>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</si>
  <si>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</si>
  <si>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</si>
  <si>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</si>
  <si>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</si>
  <si>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</si>
  <si>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</si>
  <si>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</si>
  <si>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</si>
  <si>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</si>
  <si>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</si>
  <si>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</si>
  <si>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</si>
  <si>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</si>
  <si>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</si>
  <si>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</si>
  <si>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</si>
  <si>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</si>
  <si>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</si>
  <si>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</si>
  <si>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</si>
  <si>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</si>
  <si>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</si>
  <si>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</si>
  <si>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</si>
  <si>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</si>
  <si>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</si>
  <si>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</si>
  <si>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</si>
  <si>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</si>
  <si>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</si>
  <si>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</si>
  <si>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</si>
  <si>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</si>
  <si>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</si>
  <si>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</si>
  <si>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</si>
  <si>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</si>
  <si>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</si>
  <si>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</si>
  <si>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</si>
  <si>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</si>
  <si>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</si>
  <si>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</si>
  <si>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</si>
  <si>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</si>
  <si>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</si>
  <si>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</si>
  <si>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</si>
  <si>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</si>
  <si>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</si>
  <si>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</si>
  <si>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</si>
  <si>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</si>
  <si>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</si>
  <si>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</si>
  <si>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</si>
  <si>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</si>
  <si>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</si>
  <si>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</si>
  <si>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</si>
  <si>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</si>
  <si>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</si>
  <si>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</si>
  <si>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</si>
  <si>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</si>
  <si>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</si>
  <si>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</si>
  <si>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</si>
  <si>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</si>
  <si>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</si>
  <si>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</si>
  <si>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</si>
  <si>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</si>
  <si>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</si>
  <si>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</si>
  <si>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</si>
  <si>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</si>
  <si>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</si>
  <si>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</si>
  <si>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</si>
  <si>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</si>
  <si>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</si>
  <si>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</si>
  <si>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</si>
  <si>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</si>
  <si>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</si>
  <si>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</si>
  <si>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</si>
  <si>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</si>
  <si>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</si>
  <si>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</si>
  <si>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</si>
  <si>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</si>
  <si>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</si>
  <si>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</si>
  <si>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</si>
  <si>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</si>
  <si>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</si>
  <si>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</si>
  <si>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</si>
  <si>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</si>
  <si>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</si>
  <si>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</si>
  <si>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</si>
  <si>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</si>
  <si>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</si>
  <si>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</si>
  <si>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</si>
  <si>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</si>
  <si>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</si>
  <si>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</si>
  <si>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</si>
  <si>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</si>
  <si>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</si>
  <si>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</si>
  <si>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</si>
  <si>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</si>
  <si>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</si>
  <si>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</si>
  <si>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</si>
  <si>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</si>
  <si>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</si>
  <si>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</si>
  <si>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</si>
  <si>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</si>
  <si>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</si>
  <si>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</si>
  <si>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</si>
  <si>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</si>
  <si>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</si>
  <si>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</si>
  <si>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</si>
  <si>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</si>
  <si>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</si>
  <si>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</si>
  <si>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</si>
  <si>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</si>
  <si>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</si>
  <si>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</si>
  <si>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</si>
  <si>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</si>
  <si>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</si>
  <si>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</si>
  <si>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</si>
  <si>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</si>
  <si>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</si>
  <si>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</si>
  <si>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</si>
  <si>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</si>
  <si>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</si>
  <si>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</si>
  <si>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</si>
  <si>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</si>
  <si>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</si>
  <si>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</si>
  <si>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</si>
  <si>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</si>
  <si>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</si>
  <si>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</si>
  <si>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</si>
  <si>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</si>
  <si>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</si>
  <si>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</si>
  <si>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</si>
  <si>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</si>
  <si>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</si>
  <si>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</si>
  <si>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</si>
  <si>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</si>
  <si>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</si>
  <si>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</si>
  <si>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</si>
  <si>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</si>
  <si>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</si>
  <si>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</si>
  <si>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</si>
  <si>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</si>
  <si>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</si>
  <si>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</si>
  <si>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</si>
  <si>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</si>
  <si>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</si>
  <si>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</si>
  <si>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</si>
  <si>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</si>
  <si>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</si>
  <si>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</si>
  <si>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</si>
  <si>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</si>
  <si>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</si>
  <si>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</si>
  <si>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</si>
  <si>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</si>
  <si>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</si>
  <si>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</si>
  <si>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</si>
  <si>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</si>
  <si>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</si>
  <si>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</si>
  <si>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</si>
  <si>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</si>
  <si>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</si>
  <si>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</si>
  <si>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</si>
  <si>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</si>
  <si>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</si>
  <si>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</si>
  <si>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</si>
  <si>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</si>
  <si>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</si>
  <si>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</si>
  <si>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</si>
  <si>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</si>
  <si>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</si>
  <si>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</si>
  <si>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</si>
  <si>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</si>
  <si>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</si>
  <si>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</si>
  <si>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</si>
  <si>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</si>
  <si>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</si>
  <si>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</si>
  <si>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</si>
  <si>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</si>
  <si>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</si>
  <si>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</si>
  <si>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</si>
  <si>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</si>
  <si>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</si>
  <si>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</si>
  <si>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</si>
  <si>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</si>
  <si>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</si>
  <si>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</si>
  <si>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</si>
  <si>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</si>
  <si>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</si>
  <si>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</si>
  <si>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</si>
  <si>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</si>
  <si>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</si>
  <si>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</si>
  <si>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</si>
  <si>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</si>
  <si>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</si>
  <si>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</si>
  <si>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</si>
  <si>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</si>
  <si>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</si>
  <si>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</si>
  <si>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</si>
  <si>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</si>
  <si>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</si>
  <si>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</si>
  <si>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</si>
  <si>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</si>
  <si>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</si>
  <si>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</si>
  <si>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</si>
  <si>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</si>
  <si>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</si>
  <si>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</si>
  <si>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</si>
  <si>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</si>
  <si>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</si>
  <si>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</si>
  <si>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</si>
  <si>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</si>
  <si>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</si>
  <si>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</si>
  <si>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</si>
  <si>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</si>
  <si>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</si>
  <si>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</si>
  <si>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</si>
  <si>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</si>
  <si>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</si>
  <si>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</si>
  <si>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</si>
  <si>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</si>
  <si>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</si>
  <si>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</si>
  <si>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</si>
  <si>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</si>
  <si>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</si>
  <si>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</si>
  <si>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</si>
  <si>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</si>
  <si>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</si>
  <si>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</si>
  <si>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</si>
  <si>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</si>
  <si>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</si>
  <si>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</si>
  <si>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</si>
  <si>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</si>
  <si>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</si>
  <si>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</si>
  <si>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</si>
  <si>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</si>
  <si>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</si>
  <si>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</si>
  <si>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</si>
  <si>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</si>
  <si>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</si>
  <si>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</si>
  <si>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</si>
  <si>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</si>
  <si>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</si>
  <si>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</si>
  <si>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</si>
  <si>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</si>
  <si>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</si>
  <si>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</si>
  <si>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</si>
  <si>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</si>
  <si>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</si>
  <si>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</si>
  <si>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</si>
  <si>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</si>
  <si>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</si>
  <si>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</si>
  <si>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</si>
  <si>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</si>
  <si>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</si>
  <si>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</si>
  <si>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</si>
  <si>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</si>
  <si>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</si>
  <si>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</si>
  <si>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</si>
  <si>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</si>
  <si>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</si>
  <si>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</si>
  <si>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</si>
  <si>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</si>
  <si>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</si>
  <si>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</si>
  <si>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</si>
  <si>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</si>
  <si>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</si>
  <si>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</si>
  <si>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</si>
  <si>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</si>
  <si>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</si>
  <si>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</si>
  <si>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</si>
  <si>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</si>
  <si>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</si>
  <si>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</si>
  <si>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</si>
  <si>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</si>
  <si>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</si>
  <si>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</si>
  <si>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</si>
  <si>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</si>
  <si>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</si>
  <si>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</si>
  <si>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</si>
  <si>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</si>
  <si>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</si>
  <si>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</si>
  <si>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</si>
  <si>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</si>
  <si>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</si>
  <si>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</si>
  <si>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</si>
  <si>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</si>
  <si>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</si>
  <si>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</si>
  <si>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</si>
  <si>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</si>
  <si>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</si>
  <si>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</si>
  <si>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</si>
  <si>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</si>
  <si>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</si>
  <si>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</si>
  <si>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</si>
  <si>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</si>
  <si>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</si>
  <si>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</si>
  <si>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</si>
  <si>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</si>
  <si>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</si>
  <si>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</si>
  <si>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</si>
  <si>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</si>
  <si>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</si>
  <si>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</si>
  <si>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</si>
  <si>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</si>
  <si>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</si>
  <si>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</si>
  <si>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</si>
  <si>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</si>
  <si>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</si>
  <si>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</si>
  <si>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</si>
  <si>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</si>
  <si>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</si>
  <si>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</si>
  <si>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</si>
  <si>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</si>
  <si>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</si>
  <si>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</si>
  <si>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</si>
  <si>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</si>
  <si>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</si>
  <si>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</si>
  <si>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</si>
  <si>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</si>
  <si>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</si>
  <si>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</si>
  <si>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</si>
  <si>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</si>
  <si>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</si>
  <si>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</si>
  <si>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</si>
  <si>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</si>
  <si>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</si>
  <si>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</si>
  <si>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</si>
  <si>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</si>
  <si>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</si>
  <si>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</si>
  <si>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</si>
  <si>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</si>
  <si>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</si>
  <si>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</si>
  <si>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</si>
  <si>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</si>
  <si>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</si>
  <si>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</si>
  <si>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</si>
  <si>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</si>
  <si>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</si>
  <si>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</si>
  <si>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</si>
  <si>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</si>
  <si>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</si>
  <si>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</si>
  <si>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</si>
  <si>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</si>
  <si>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</si>
  <si>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</si>
  <si>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</si>
  <si>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</si>
  <si>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</si>
  <si>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</si>
  <si>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</si>
  <si>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</si>
  <si>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</si>
  <si>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</si>
  <si>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</si>
  <si>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</si>
  <si>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</si>
  <si>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</si>
  <si>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</si>
  <si>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</si>
  <si>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</si>
  <si>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</si>
  <si>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</si>
  <si>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</si>
  <si>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</si>
  <si>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</si>
  <si>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</si>
  <si>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</si>
  <si>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</si>
  <si>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</si>
  <si>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</si>
  <si>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</si>
  <si>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</si>
  <si>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</si>
  <si>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</si>
  <si>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</si>
  <si>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</si>
  <si>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</si>
  <si>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</si>
  <si>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</si>
  <si>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</si>
  <si>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</si>
  <si>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</si>
  <si>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</si>
  <si>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</si>
  <si>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</si>
  <si>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</si>
  <si>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</si>
  <si>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</si>
  <si>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</si>
  <si>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</si>
  <si>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</si>
  <si>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</si>
  <si>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</si>
  <si>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</si>
  <si>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</si>
  <si>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</si>
  <si>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</si>
  <si>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</si>
  <si>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</si>
  <si>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</si>
  <si>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</si>
  <si>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</si>
  <si>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</si>
  <si>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</si>
  <si>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</si>
  <si>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</si>
  <si>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</si>
  <si>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</si>
  <si>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</si>
  <si>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</si>
  <si>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</si>
  <si>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</si>
  <si>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</si>
  <si>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</si>
  <si>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</si>
  <si>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</si>
  <si>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</si>
  <si>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</si>
  <si>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</si>
  <si>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</si>
  <si>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</si>
  <si>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</si>
  <si>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</si>
  <si>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</si>
  <si>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</si>
  <si>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</si>
  <si>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</si>
  <si>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</si>
  <si>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</si>
  <si>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</si>
  <si>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</si>
  <si>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</si>
  <si>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</si>
  <si>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</si>
  <si>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</si>
  <si>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</si>
  <si>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</si>
  <si>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</si>
  <si>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</si>
  <si>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</si>
  <si>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</si>
  <si>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</si>
  <si>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</si>
  <si>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</si>
  <si>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</si>
  <si>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</si>
  <si>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</si>
  <si>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</si>
  <si>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</si>
  <si>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</si>
  <si>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</si>
  <si>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</si>
  <si>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</si>
  <si>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</si>
  <si>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</si>
  <si>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</si>
  <si>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</si>
  <si>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</si>
  <si>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</si>
  <si>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</si>
  <si>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</si>
  <si>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</si>
  <si>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</si>
  <si>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</si>
  <si>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</si>
  <si>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</si>
  <si>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</si>
  <si>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</si>
  <si>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</si>
  <si>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</si>
  <si>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</si>
  <si>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</si>
  <si>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</si>
  <si>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</si>
  <si>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</si>
  <si>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</si>
  <si>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</si>
  <si>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</si>
  <si>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</si>
  <si>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</si>
  <si>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</si>
  <si>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</si>
  <si>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</si>
  <si>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</si>
  <si>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</si>
  <si>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</si>
  <si>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</si>
  <si>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</si>
  <si>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</si>
  <si>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</si>
  <si>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</si>
  <si>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</si>
  <si>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</si>
  <si>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</si>
  <si>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</si>
  <si>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</si>
  <si>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</si>
  <si>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</si>
  <si>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</si>
  <si>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</si>
  <si>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</si>
  <si>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</si>
  <si>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</si>
  <si>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</si>
  <si>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</si>
  <si>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</si>
  <si>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</si>
  <si>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</si>
  <si>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</si>
  <si>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</si>
  <si>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</si>
  <si>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</si>
  <si>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</si>
  <si>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</si>
  <si>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</si>
  <si>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</si>
  <si>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</si>
  <si>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</si>
  <si>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</si>
  <si>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</si>
  <si>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</si>
  <si>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</si>
  <si>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</si>
  <si>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</si>
  <si>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</si>
  <si>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</si>
  <si>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</si>
  <si>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</si>
  <si>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</si>
  <si>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</si>
  <si>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</si>
  <si>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</si>
  <si>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</si>
  <si>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</si>
  <si>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</si>
  <si>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</si>
  <si>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</si>
  <si>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</si>
  <si>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</si>
  <si>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</si>
  <si>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</si>
  <si>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</si>
  <si>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</si>
  <si>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</si>
  <si>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</si>
  <si>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</si>
  <si>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</si>
  <si>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</si>
  <si>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</si>
  <si>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</si>
  <si>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</si>
  <si>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</si>
  <si>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</si>
  <si>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</si>
  <si>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</si>
  <si>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</si>
  <si>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</si>
  <si>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</si>
  <si>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</si>
  <si>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</si>
  <si>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</si>
  <si>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</si>
  <si>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</si>
  <si>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</si>
  <si>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</si>
  <si>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</si>
  <si>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</si>
  <si>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</si>
  <si>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</si>
  <si>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</si>
  <si>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</si>
  <si>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</si>
  <si>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</si>
  <si>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</si>
  <si>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</si>
  <si>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</si>
  <si>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</si>
  <si>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</si>
  <si>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</si>
  <si>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</si>
  <si>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</si>
  <si>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</si>
  <si>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</si>
  <si>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</si>
  <si>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</si>
  <si>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</si>
  <si>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</si>
  <si>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</si>
  <si>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</si>
  <si>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</si>
  <si>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</si>
  <si>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</si>
  <si>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</si>
  <si>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</si>
  <si>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</si>
  <si>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</si>
  <si>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</si>
  <si>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</si>
  <si>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</si>
  <si>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</si>
  <si>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</si>
  <si>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</si>
  <si>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</si>
  <si>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</si>
  <si>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</si>
  <si>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</si>
  <si>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</si>
  <si>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</si>
  <si>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</si>
  <si>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</si>
  <si>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</si>
  <si>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</si>
  <si>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</si>
  <si>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</si>
  <si>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</si>
  <si>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</si>
  <si>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</si>
  <si>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</si>
  <si>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</si>
  <si>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</si>
  <si>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</si>
  <si>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</si>
  <si>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</si>
  <si>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</si>
  <si>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</si>
  <si>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</si>
  <si>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</si>
  <si>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</si>
  <si>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</si>
  <si>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</si>
  <si>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</si>
  <si>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</si>
  <si>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</si>
  <si>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</si>
  <si>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</si>
  <si>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</si>
  <si>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</si>
  <si>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</si>
  <si>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</si>
  <si>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</si>
  <si>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</si>
  <si>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</si>
  <si>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</si>
  <si>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</si>
  <si>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</si>
  <si>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</si>
  <si>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</si>
  <si>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</si>
  <si>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</si>
  <si>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</si>
  <si>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</si>
  <si>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</si>
  <si>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</si>
  <si>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</si>
  <si>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</si>
  <si>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</si>
  <si>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</si>
  <si>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</si>
  <si>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</si>
  <si>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</si>
  <si>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</si>
  <si>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</si>
  <si>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</si>
  <si>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</si>
  <si>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</si>
  <si>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</si>
  <si>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</si>
  <si>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</si>
  <si>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</si>
  <si>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</si>
  <si>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</si>
  <si>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</si>
  <si>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</si>
  <si>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</si>
  <si>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</si>
  <si>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</si>
  <si>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</si>
  <si>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</si>
  <si>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</si>
  <si>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</si>
  <si>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</si>
  <si>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</si>
  <si>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</si>
  <si>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</si>
  <si>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</si>
  <si>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</si>
  <si>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</si>
  <si>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</si>
  <si>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</si>
  <si>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</si>
  <si>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</si>
  <si>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</si>
  <si>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</si>
  <si>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</si>
  <si>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</si>
  <si>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</si>
  <si>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</si>
  <si>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</si>
  <si>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</si>
  <si>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</si>
  <si>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</si>
  <si>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</si>
  <si>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</si>
  <si>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</si>
  <si>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</si>
  <si>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</si>
  <si>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</si>
  <si>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</si>
  <si>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</si>
  <si>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</si>
  <si>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</si>
  <si>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</si>
  <si>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</si>
  <si>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</si>
  <si>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</si>
  <si>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</si>
  <si>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</si>
  <si>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</si>
  <si>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</si>
  <si>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</si>
  <si>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</si>
  <si>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</si>
  <si>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</si>
  <si>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</si>
  <si>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</si>
  <si>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</si>
  <si>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</si>
  <si>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</si>
  <si>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</si>
  <si>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</si>
  <si>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</si>
  <si>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</si>
  <si>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</si>
  <si>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</si>
  <si>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</si>
  <si>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</si>
  <si>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</si>
  <si>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</si>
  <si>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</si>
  <si>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</si>
  <si>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</si>
  <si>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</si>
  <si>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</si>
  <si>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</si>
  <si>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</si>
  <si>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</si>
  <si>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</si>
  <si>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</si>
  <si>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</si>
  <si>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</si>
  <si>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</si>
  <si>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</si>
  <si>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</si>
  <si>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</si>
  <si>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</si>
  <si>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</si>
  <si>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</si>
  <si>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</si>
  <si>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</si>
  <si>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</si>
  <si>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</si>
  <si>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</si>
  <si>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</si>
  <si>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</si>
  <si>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</si>
  <si>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</si>
  <si>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</si>
  <si>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</si>
  <si>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</si>
  <si>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</si>
  <si>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</si>
  <si>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</si>
  <si>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</si>
  <si>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</si>
  <si>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</si>
  <si>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</si>
  <si>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</si>
  <si>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</si>
  <si>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</si>
  <si>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</si>
  <si>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</si>
  <si>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</si>
  <si>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</si>
  <si>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</si>
  <si>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</si>
  <si>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</si>
  <si>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</si>
  <si>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</si>
  <si>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</si>
  <si>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</si>
  <si>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</si>
  <si>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</si>
  <si>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</si>
  <si>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</si>
  <si>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</si>
  <si>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</si>
  <si>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</si>
  <si>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</si>
  <si>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</si>
  <si>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</si>
  <si>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</si>
  <si>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</si>
  <si>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</si>
  <si>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</si>
  <si>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</si>
  <si>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</si>
  <si>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</si>
  <si>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</si>
  <si>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</si>
  <si>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</si>
  <si>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</si>
  <si>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</si>
  <si>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</si>
  <si>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</si>
  <si>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</si>
  <si>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</si>
  <si>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</si>
  <si>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</si>
  <si>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</si>
  <si>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</si>
  <si>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</si>
  <si>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</si>
  <si>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</si>
  <si>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</si>
  <si>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</si>
  <si>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</si>
  <si>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</si>
  <si>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</si>
  <si>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</si>
  <si>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</si>
  <si>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</si>
  <si>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</si>
  <si>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</si>
  <si>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</si>
  <si>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</si>
  <si>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</si>
  <si>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</si>
  <si>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</si>
  <si>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</si>
  <si>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</si>
  <si>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</si>
  <si>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</si>
  <si>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</si>
  <si>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</si>
  <si>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</si>
  <si>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</si>
  <si>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</si>
  <si>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</si>
  <si>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</si>
  <si>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</si>
  <si>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</si>
  <si>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</si>
  <si>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</si>
  <si>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</si>
  <si>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</si>
  <si>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</si>
  <si>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</si>
  <si>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</si>
  <si>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</si>
  <si>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</si>
  <si>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</si>
  <si>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</si>
  <si>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</si>
  <si>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</si>
  <si>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</si>
  <si>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</si>
  <si>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</si>
  <si>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</si>
  <si>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</si>
  <si>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</si>
  <si>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</si>
  <si>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</si>
  <si>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</si>
  <si>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</si>
  <si>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</si>
  <si>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</si>
  <si>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</si>
  <si>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</si>
  <si>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</si>
  <si>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</si>
  <si>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</si>
  <si>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</si>
  <si>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</si>
  <si>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</si>
  <si>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</si>
  <si>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</si>
  <si>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</si>
  <si>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</si>
  <si>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</si>
  <si>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</si>
  <si>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</si>
  <si>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</si>
  <si>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</si>
  <si>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</si>
  <si>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</si>
  <si>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</si>
  <si>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</si>
  <si>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</si>
  <si>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</si>
  <si>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</si>
  <si>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</si>
  <si>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</si>
  <si>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</si>
  <si>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</si>
  <si>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</si>
  <si>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</si>
  <si>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</si>
  <si>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</si>
  <si>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</si>
  <si>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</si>
  <si>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</si>
  <si>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</si>
  <si>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</si>
  <si>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</si>
  <si>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</si>
  <si>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</si>
  <si>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</si>
  <si>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</si>
  <si>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</si>
  <si>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</si>
  <si>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</si>
  <si>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</si>
  <si>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</si>
  <si>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</si>
  <si>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</si>
  <si>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</si>
  <si>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</si>
  <si>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</si>
  <si>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</si>
  <si>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</si>
  <si>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</si>
  <si>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</si>
  <si>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</si>
  <si>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</si>
  <si>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</si>
  <si>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</si>
  <si>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</si>
  <si>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</si>
  <si>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</si>
  <si>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</si>
  <si>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</si>
  <si>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</si>
  <si>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</si>
  <si>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</si>
  <si>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</si>
  <si>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</si>
  <si>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</si>
  <si>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</si>
  <si>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</si>
  <si>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</si>
  <si>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</si>
  <si>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</si>
  <si>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</si>
  <si>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</si>
  <si>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</si>
  <si>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</si>
  <si>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</si>
  <si>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</si>
  <si>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</si>
  <si>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</si>
  <si>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</si>
  <si>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</si>
  <si>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</si>
  <si>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</si>
  <si>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</si>
  <si>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</si>
  <si>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</si>
  <si>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</si>
  <si>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</si>
  <si>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</si>
  <si>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</si>
  <si>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</si>
  <si>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</si>
  <si>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</si>
  <si>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</si>
  <si>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</si>
  <si>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</si>
  <si>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</si>
  <si>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</si>
  <si>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</si>
  <si>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</si>
  <si>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</si>
  <si>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</si>
  <si>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</si>
  <si>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</si>
  <si>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</si>
  <si>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</si>
  <si>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</si>
  <si>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</si>
  <si>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</si>
  <si>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</si>
  <si>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</si>
  <si>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</si>
  <si>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</si>
  <si>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</si>
  <si>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</si>
  <si>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</si>
  <si>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</si>
  <si>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</si>
  <si>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</si>
  <si>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</si>
  <si>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</si>
  <si>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</si>
  <si>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</si>
  <si>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</si>
  <si>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</si>
  <si>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</si>
  <si>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</si>
  <si>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</si>
  <si>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</si>
  <si>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</si>
  <si>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</si>
  <si>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</si>
  <si>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</si>
  <si>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</si>
  <si>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</si>
  <si>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</si>
  <si>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</si>
  <si>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</si>
  <si>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</si>
  <si>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</si>
  <si>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</si>
  <si>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</si>
  <si>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</si>
  <si>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</si>
  <si>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</si>
  <si>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</si>
  <si>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</si>
  <si>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</si>
  <si>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</si>
  <si>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</si>
  <si>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</si>
  <si>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</si>
  <si>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</si>
  <si>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</si>
  <si>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</si>
  <si>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</si>
  <si>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</si>
  <si>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</si>
  <si>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</si>
  <si>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</si>
  <si>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</si>
  <si>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</si>
  <si>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</si>
  <si>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</si>
  <si>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</si>
  <si>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</si>
  <si>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</si>
  <si>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</si>
  <si>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</si>
  <si>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</si>
  <si>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</si>
  <si>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</si>
  <si>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</si>
  <si>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</si>
  <si>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</si>
  <si>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</si>
  <si>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</si>
  <si>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</si>
  <si>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</si>
  <si>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</si>
  <si>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</si>
  <si>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</si>
  <si>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</si>
  <si>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</si>
  <si>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</si>
  <si>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</si>
  <si>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</si>
  <si>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</si>
  <si>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</si>
  <si>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</si>
  <si>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</si>
  <si>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</si>
  <si>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</si>
  <si>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</si>
  <si>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</si>
  <si>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</si>
  <si>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</si>
  <si>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</si>
  <si>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</si>
  <si>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</si>
  <si>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</si>
  <si>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</si>
  <si>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</si>
  <si>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</si>
  <si>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</si>
  <si>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</si>
  <si>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</si>
  <si>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</si>
  <si>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</si>
  <si>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</si>
  <si>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</si>
  <si>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</si>
  <si>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</si>
  <si>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</si>
  <si>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</si>
  <si>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</si>
  <si>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</si>
  <si>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</si>
  <si>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</si>
  <si>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</si>
  <si>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</si>
  <si>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</si>
  <si>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</si>
  <si>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</si>
  <si>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</si>
  <si>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</si>
  <si>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</si>
  <si>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</si>
  <si>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</si>
  <si>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</si>
  <si>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</si>
  <si>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</si>
  <si>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</si>
  <si>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</si>
  <si>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</si>
  <si>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</si>
  <si>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</si>
  <si>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</si>
  <si>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</si>
  <si>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</si>
  <si>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</si>
  <si>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</si>
  <si>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</si>
  <si>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</si>
  <si>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</si>
  <si>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</si>
  <si>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</si>
  <si>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</si>
  <si>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</si>
  <si>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</si>
  <si>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</si>
  <si>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</si>
  <si>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</si>
  <si>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</si>
  <si>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</si>
  <si>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</si>
  <si>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</si>
  <si>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</si>
  <si>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</si>
  <si>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</si>
  <si>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</si>
  <si>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</si>
  <si>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</si>
  <si>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</si>
  <si>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</si>
  <si>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</si>
  <si>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</si>
  <si>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</si>
  <si>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</si>
  <si>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</si>
  <si>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</si>
  <si>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</si>
  <si>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</si>
  <si>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</si>
  <si>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</si>
  <si>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</si>
  <si>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</si>
  <si>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</si>
  <si>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</si>
  <si>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</si>
  <si>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</si>
  <si>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</si>
  <si>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</si>
  <si>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</si>
  <si>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</si>
  <si>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</si>
  <si>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</si>
  <si>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</si>
  <si>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</si>
  <si>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</si>
  <si>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</si>
  <si>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</si>
  <si>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</si>
  <si>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</si>
  <si>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</si>
  <si>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</si>
  <si>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</si>
  <si>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</si>
  <si>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</si>
  <si>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</si>
  <si>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</si>
  <si>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</si>
  <si>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</si>
  <si>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</si>
  <si>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</si>
  <si>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</si>
  <si>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</si>
  <si>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</si>
  <si>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</si>
  <si>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</si>
  <si>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</si>
  <si>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</si>
  <si>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</si>
  <si>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</si>
  <si>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</si>
  <si>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</si>
  <si>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</si>
  <si>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</si>
  <si>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</si>
  <si>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</si>
  <si>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</si>
  <si>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</si>
  <si>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</si>
  <si>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</si>
  <si>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</si>
  <si>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</si>
  <si>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</si>
  <si>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</si>
  <si>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</si>
  <si>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</si>
  <si>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</si>
  <si>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</si>
  <si>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</si>
  <si>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</si>
  <si>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</si>
  <si>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</si>
  <si>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</si>
  <si>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</si>
  <si>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</si>
  <si>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</si>
  <si>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</si>
  <si>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</si>
  <si>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</si>
  <si>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</si>
  <si>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</si>
  <si>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</si>
  <si>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</si>
  <si>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</si>
  <si>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</si>
  <si>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</si>
  <si>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</si>
  <si>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</si>
  <si>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</si>
  <si>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</si>
  <si>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</si>
  <si>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</si>
  <si>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</si>
  <si>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</si>
  <si>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</si>
  <si>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</si>
  <si>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</si>
  <si>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</si>
  <si>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</si>
  <si>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</si>
  <si>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</si>
  <si>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</si>
  <si>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</si>
  <si>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</si>
  <si>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</si>
  <si>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</si>
  <si>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</si>
  <si>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</si>
  <si>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</si>
  <si>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</si>
  <si>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</si>
  <si>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</si>
  <si>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</si>
  <si>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</si>
  <si>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</si>
  <si>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</si>
  <si>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</si>
  <si>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</si>
  <si>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</si>
  <si>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</si>
  <si>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</si>
  <si>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</si>
  <si>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</si>
  <si>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</si>
  <si>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</si>
  <si>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</si>
  <si>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</si>
  <si>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</si>
  <si>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</si>
  <si>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</si>
  <si>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</si>
  <si>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</si>
  <si>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</si>
  <si>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</si>
  <si>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</si>
  <si>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</si>
  <si>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</si>
  <si>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</si>
  <si>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</si>
  <si>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</si>
  <si>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</si>
  <si>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</si>
  <si>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</si>
  <si>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</si>
  <si>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</si>
  <si>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</si>
  <si>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</si>
  <si>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</si>
  <si>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</si>
  <si>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</si>
  <si>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</si>
  <si>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</si>
  <si>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</si>
  <si>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</si>
  <si>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</si>
  <si>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</si>
  <si>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</si>
  <si>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</si>
  <si>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</si>
  <si>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</si>
  <si>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</si>
  <si>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</si>
  <si>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</si>
  <si>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</si>
  <si>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</si>
  <si>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</si>
  <si>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</si>
  <si>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</si>
  <si>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</si>
  <si>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</si>
  <si>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</si>
  <si>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</si>
  <si>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</si>
  <si>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</si>
  <si>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</si>
  <si>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</si>
  <si>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</si>
  <si>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</si>
  <si>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</si>
  <si>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</si>
  <si>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</si>
  <si>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</si>
  <si>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</si>
  <si>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</si>
  <si>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</si>
  <si>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</si>
  <si>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</si>
  <si>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</si>
  <si>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</si>
  <si>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</si>
  <si>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</si>
  <si>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</si>
  <si>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</si>
  <si>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</si>
  <si>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</si>
  <si>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</si>
  <si>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</si>
  <si>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</si>
  <si>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</si>
  <si>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</si>
  <si>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</si>
  <si>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</si>
  <si>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</si>
  <si>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</si>
  <si>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</si>
  <si>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</si>
  <si>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</si>
  <si>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</si>
  <si>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</si>
  <si>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</si>
  <si>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</si>
  <si>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</si>
  <si>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</si>
  <si>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</si>
  <si>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</si>
  <si>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</si>
  <si>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</si>
  <si>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</si>
  <si>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</si>
  <si>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</si>
  <si>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</si>
  <si>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</si>
  <si>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</si>
  <si>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</si>
  <si>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</si>
  <si>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</si>
  <si>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</si>
  <si>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</si>
  <si>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</si>
  <si>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</si>
  <si>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</si>
  <si>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</si>
  <si>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</si>
  <si>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</si>
  <si>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</si>
  <si>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</si>
  <si>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</si>
  <si>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</si>
  <si>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</si>
  <si>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</si>
  <si>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</si>
  <si>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</si>
  <si>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</si>
  <si>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</si>
  <si>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</si>
  <si>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</si>
  <si>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</si>
  <si>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</si>
  <si>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</si>
  <si>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</si>
  <si>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</si>
  <si>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</si>
  <si>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</si>
  <si>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</si>
  <si>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</si>
  <si>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</si>
  <si>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</si>
  <si>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</si>
  <si>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</si>
  <si>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</si>
  <si>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</si>
  <si>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</si>
  <si>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</si>
  <si>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</si>
  <si>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</si>
  <si>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</si>
  <si>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</si>
  <si>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</si>
  <si>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</si>
  <si>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</si>
  <si>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</si>
  <si>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</si>
  <si>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</si>
  <si>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</si>
  <si>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</si>
  <si>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</si>
  <si>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</si>
  <si>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</si>
  <si>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</si>
  <si>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</si>
  <si>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</si>
  <si>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</si>
  <si>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</si>
  <si>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</si>
  <si>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</si>
  <si>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</si>
  <si>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</si>
  <si>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</si>
  <si>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</si>
  <si>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</si>
  <si>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</si>
  <si>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</si>
  <si>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</si>
  <si>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</si>
  <si>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</si>
  <si>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</si>
  <si>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</si>
  <si>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</si>
  <si>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</si>
  <si>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</si>
  <si>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</si>
  <si>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</si>
  <si>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</si>
  <si>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</si>
  <si>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</si>
  <si>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</si>
  <si>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</si>
  <si>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</si>
  <si>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</si>
  <si>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</si>
  <si>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</si>
  <si>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</si>
  <si>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</si>
  <si>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</si>
  <si>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</si>
  <si>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</si>
  <si>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</si>
  <si>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</si>
  <si>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</si>
  <si>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</si>
  <si>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</si>
  <si>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</si>
  <si>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</si>
  <si>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</si>
  <si>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</si>
  <si>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</si>
  <si>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</si>
  <si>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</si>
  <si>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</si>
  <si>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</si>
  <si>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</si>
  <si>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</si>
  <si>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</si>
  <si>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</si>
  <si>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</si>
  <si>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</si>
  <si>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</si>
  <si>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</si>
  <si>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</si>
  <si>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</si>
  <si>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</si>
  <si>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</si>
  <si>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</si>
  <si>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</si>
  <si>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</si>
  <si>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</si>
  <si>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</si>
  <si>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</si>
  <si>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</si>
  <si>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</si>
  <si>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</si>
  <si>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</si>
  <si>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</si>
  <si>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</si>
  <si>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</si>
  <si>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</si>
  <si>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</si>
  <si>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</si>
  <si>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</si>
  <si>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</si>
  <si>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</si>
  <si>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</si>
  <si>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</si>
  <si>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</si>
  <si>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</si>
  <si>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</si>
  <si>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</si>
  <si>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</si>
  <si>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</si>
  <si>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</si>
  <si>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</si>
  <si>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</si>
  <si>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</si>
  <si>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</si>
  <si>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</si>
  <si>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</si>
  <si>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</si>
  <si>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</si>
  <si>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</si>
  <si>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</si>
  <si>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</si>
  <si>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</si>
  <si>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</si>
  <si>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</si>
  <si>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</si>
  <si>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</si>
  <si>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</si>
  <si>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</si>
  <si>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</si>
  <si>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</si>
  <si>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</si>
  <si>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</si>
  <si>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</si>
  <si>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</si>
  <si>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</si>
  <si>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</si>
  <si>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</si>
  <si>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</si>
  <si>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</si>
  <si>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</si>
  <si>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</si>
  <si>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</si>
  <si>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</si>
  <si>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</si>
  <si>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</si>
  <si>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</si>
  <si>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</si>
  <si>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</si>
  <si>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</si>
  <si>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</si>
  <si>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</si>
  <si>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</si>
  <si>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</si>
  <si>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</si>
  <si>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</si>
  <si>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</si>
  <si>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</si>
  <si>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</si>
  <si>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</si>
  <si>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</si>
  <si>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</si>
  <si>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</si>
  <si>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</si>
  <si>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</si>
  <si>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</si>
  <si>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</si>
  <si>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</si>
  <si>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</si>
  <si>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</si>
  <si>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</si>
  <si>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</si>
  <si>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</si>
  <si>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</si>
  <si>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</si>
  <si>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</si>
  <si>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</si>
  <si>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</si>
  <si>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</si>
  <si>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</si>
  <si>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</si>
  <si>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</si>
  <si>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</si>
  <si>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</si>
  <si>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</si>
  <si>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</si>
  <si>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</si>
  <si>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</si>
  <si>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</si>
  <si>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</si>
  <si>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</si>
  <si>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</si>
  <si>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</si>
  <si>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</si>
  <si>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</si>
  <si>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</si>
  <si>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</si>
  <si>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</si>
  <si>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</si>
  <si>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</si>
  <si>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</si>
  <si>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</si>
  <si>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</si>
  <si>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</si>
  <si>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</si>
  <si>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</si>
  <si>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</si>
  <si>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</si>
  <si>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</si>
  <si>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</si>
  <si>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</si>
  <si>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</si>
  <si>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</si>
  <si>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</si>
  <si>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</si>
  <si>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</si>
  <si>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</si>
  <si>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</si>
  <si>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</si>
  <si>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</si>
  <si>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</si>
  <si>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</si>
  <si>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</si>
  <si>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</si>
  <si>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</si>
  <si>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</si>
  <si>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</si>
  <si>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</si>
  <si>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</si>
  <si>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</si>
  <si>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</si>
  <si>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</si>
  <si>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</si>
  <si>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</si>
  <si>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</si>
  <si>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</si>
  <si>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</si>
  <si>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</si>
  <si>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</si>
  <si>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</si>
  <si>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</si>
  <si>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</si>
  <si>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</si>
  <si>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</si>
  <si>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</si>
  <si>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</si>
  <si>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</si>
  <si>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</si>
  <si>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</si>
  <si>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</si>
  <si>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</si>
  <si>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</si>
  <si>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</si>
  <si>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</si>
  <si>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</si>
  <si>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</si>
  <si>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</si>
  <si>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</si>
  <si>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</si>
  <si>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</si>
  <si>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</si>
  <si>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</si>
  <si>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</si>
  <si>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</si>
  <si>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</si>
  <si>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</si>
  <si>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</si>
  <si>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</si>
  <si>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</si>
  <si>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</si>
  <si>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</si>
  <si>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</si>
  <si>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</si>
  <si>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</si>
  <si>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</si>
  <si>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</si>
  <si>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</si>
  <si>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</si>
  <si>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</si>
  <si>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</si>
  <si>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</si>
  <si>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</si>
  <si>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</si>
  <si>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</si>
  <si>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</si>
  <si>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</si>
  <si>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</si>
  <si>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</si>
  <si>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</si>
  <si>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</si>
  <si>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</si>
  <si>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</si>
  <si>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</si>
  <si>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</si>
  <si>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</si>
  <si>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</si>
  <si>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</si>
  <si>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</si>
  <si>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</si>
  <si>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</si>
  <si>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</si>
  <si>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</si>
  <si>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</si>
  <si>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</si>
  <si>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</si>
  <si>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</si>
  <si>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</si>
  <si>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</si>
  <si>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</si>
  <si>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</si>
  <si>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</si>
  <si>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</si>
  <si>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</si>
  <si>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</si>
  <si>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</si>
  <si>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</si>
  <si>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</si>
  <si>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</si>
  <si>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</si>
  <si>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</si>
  <si>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</si>
  <si>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</si>
  <si>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</si>
  <si>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</si>
  <si>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</si>
  <si>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</si>
  <si>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</si>
  <si>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</si>
  <si>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</si>
  <si>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</si>
  <si>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</si>
  <si>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</si>
  <si>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</si>
  <si>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</si>
  <si>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</si>
  <si>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</si>
  <si>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</si>
  <si>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</si>
  <si>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</si>
  <si>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</si>
  <si>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</si>
  <si>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</si>
  <si>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</si>
  <si>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</si>
  <si>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</si>
  <si>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</si>
  <si>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</si>
  <si>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</si>
  <si>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</si>
  <si>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</si>
  <si>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</si>
  <si>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</si>
  <si>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</si>
  <si>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</si>
  <si>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</si>
  <si>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</si>
  <si>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</si>
  <si>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</si>
  <si>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</si>
  <si>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</si>
  <si>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</si>
  <si>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</si>
  <si>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</si>
  <si>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</si>
  <si>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</si>
  <si>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</si>
  <si>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</si>
  <si>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</si>
  <si>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</si>
  <si>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</si>
  <si>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</si>
  <si>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</si>
  <si>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</si>
  <si>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</si>
  <si>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</si>
  <si>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</si>
  <si>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</si>
  <si>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</si>
  <si>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</si>
  <si>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</si>
  <si>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</si>
  <si>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</si>
  <si>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</si>
  <si>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</si>
  <si>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</si>
  <si>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</si>
  <si>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</si>
  <si>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</si>
  <si>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</si>
  <si>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</si>
  <si>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</si>
  <si>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</si>
  <si>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</si>
  <si>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</si>
  <si>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</si>
  <si>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</si>
  <si>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</si>
  <si>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</si>
  <si>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</si>
  <si>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</si>
  <si>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</si>
  <si>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</si>
  <si>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</si>
  <si>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</si>
  <si>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</si>
  <si>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</si>
  <si>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</si>
  <si>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</si>
  <si>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</si>
  <si>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</si>
  <si>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</si>
  <si>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</si>
  <si>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</si>
  <si>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</si>
  <si>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</si>
  <si>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</si>
  <si>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</si>
  <si>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</si>
  <si>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</si>
  <si>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</si>
  <si>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</si>
  <si>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</si>
  <si>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</si>
  <si>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</si>
  <si>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</si>
  <si>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</si>
  <si>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</si>
  <si>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</si>
  <si>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</si>
  <si>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</si>
  <si>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</si>
  <si>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</si>
  <si>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</si>
  <si>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</si>
  <si>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</si>
  <si>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</si>
  <si>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</si>
  <si>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</si>
  <si>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</si>
  <si>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</si>
  <si>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</si>
  <si>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</si>
  <si>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</si>
  <si>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</si>
  <si>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</si>
  <si>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</si>
  <si>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</si>
  <si>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</si>
  <si>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</si>
  <si>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</si>
  <si>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</si>
  <si>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</si>
  <si>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</si>
  <si>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</si>
  <si>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</si>
  <si>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</si>
  <si>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</si>
  <si>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</si>
  <si>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</si>
  <si>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</si>
  <si>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</si>
  <si>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</si>
  <si>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</si>
  <si>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</si>
  <si>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</si>
  <si>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</si>
  <si>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</si>
  <si>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</si>
  <si>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</si>
  <si>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</si>
  <si>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</si>
  <si>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</si>
  <si>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</si>
  <si>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</si>
  <si>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</si>
  <si>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</si>
  <si>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</si>
  <si>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</si>
  <si>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</si>
  <si>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</si>
  <si>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</si>
  <si>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</si>
  <si>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</si>
  <si>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</si>
  <si>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</si>
  <si>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</si>
  <si>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</si>
  <si>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</si>
  <si>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</si>
  <si>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</si>
  <si>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</si>
  <si>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</si>
  <si>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</si>
  <si>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</si>
  <si>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</si>
  <si>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</si>
  <si>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</si>
  <si>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</si>
  <si>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</si>
  <si>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</si>
  <si>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</si>
  <si>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</si>
  <si>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</si>
  <si>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</si>
  <si>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</si>
  <si>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</si>
  <si>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</si>
  <si>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</si>
  <si>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</si>
  <si>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</si>
  <si>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</si>
  <si>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</si>
  <si>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</si>
  <si>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</si>
  <si>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</si>
  <si>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</si>
  <si>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</si>
  <si>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</si>
  <si>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</si>
  <si>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</si>
  <si>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</si>
  <si>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</si>
  <si>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</si>
  <si>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</si>
  <si>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</si>
  <si>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</si>
  <si>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</si>
  <si>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</si>
  <si>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</si>
  <si>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</si>
  <si>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</si>
  <si>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</si>
  <si>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</si>
  <si>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</si>
  <si>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</si>
  <si>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</si>
  <si>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</si>
  <si>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</si>
  <si>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</si>
  <si>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</si>
  <si>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</si>
  <si>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</si>
  <si>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</si>
  <si>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</si>
  <si>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</si>
  <si>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</si>
  <si>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</si>
  <si>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</si>
  <si>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</si>
  <si>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</si>
  <si>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</si>
  <si>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</si>
  <si>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</si>
  <si>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</si>
  <si>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</si>
  <si>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</si>
  <si>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</si>
  <si>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</si>
  <si>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</si>
  <si>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</si>
  <si>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</si>
  <si>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</si>
  <si>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</si>
  <si>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</si>
  <si>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</si>
  <si>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</si>
  <si>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</si>
  <si>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</si>
  <si>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</si>
  <si>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</si>
  <si>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</si>
  <si>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</si>
  <si>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</si>
  <si>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</si>
  <si>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</si>
  <si>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</si>
  <si>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</si>
  <si>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</si>
  <si>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</si>
  <si>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</si>
  <si>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</si>
  <si>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</si>
  <si>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</si>
  <si>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</si>
  <si>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</si>
  <si>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</si>
  <si>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</si>
  <si>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</si>
  <si>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</si>
  <si>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</si>
  <si>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</si>
  <si>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</si>
  <si>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</si>
  <si>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</si>
  <si>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</si>
  <si>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</si>
  <si>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</si>
  <si>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</si>
  <si>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</si>
  <si>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</si>
  <si>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</si>
  <si>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</si>
  <si>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</si>
  <si>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</si>
  <si>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</si>
  <si>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</si>
  <si>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</si>
  <si>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</si>
  <si>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</si>
  <si>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</si>
  <si>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</si>
  <si>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</si>
  <si>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</si>
  <si>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</si>
  <si>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</si>
  <si>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</si>
  <si>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</si>
  <si>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</si>
  <si>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</si>
  <si>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</si>
  <si>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</si>
  <si>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</si>
  <si>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</si>
  <si>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</si>
  <si>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</si>
  <si>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</si>
  <si>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</si>
  <si>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</si>
  <si>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</si>
  <si>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</si>
  <si>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</si>
  <si>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</si>
  <si>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</si>
  <si>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</si>
  <si>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</si>
  <si>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</si>
  <si>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</si>
  <si>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</si>
  <si>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</si>
  <si>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</si>
  <si>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</si>
  <si>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</si>
  <si>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</si>
  <si>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</si>
  <si>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</si>
  <si>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</si>
  <si>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</si>
  <si>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</si>
  <si>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</si>
  <si>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</si>
  <si>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</si>
  <si>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</si>
  <si>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</si>
  <si>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</si>
  <si>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</si>
  <si>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</si>
  <si>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</si>
  <si>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</si>
  <si>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</si>
  <si>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</si>
  <si>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</si>
  <si>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</si>
  <si>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</si>
  <si>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</si>
  <si>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</si>
  <si>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</si>
  <si>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</si>
  <si>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</si>
  <si>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</si>
  <si>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</si>
  <si>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</si>
  <si>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</si>
  <si>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</si>
  <si>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</si>
  <si>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</si>
  <si>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</si>
  <si>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</si>
  <si>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</si>
  <si>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</si>
  <si>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</si>
  <si>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</si>
  <si>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</si>
  <si>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</si>
  <si>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</si>
  <si>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</si>
  <si>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</si>
  <si>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</si>
  <si>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</si>
  <si>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</si>
  <si>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</si>
  <si>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</si>
  <si>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</si>
  <si>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</si>
  <si>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</si>
  <si>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</si>
  <si>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</si>
  <si>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</si>
  <si>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</si>
  <si>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</si>
  <si>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</si>
  <si>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</si>
  <si>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</si>
  <si>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</si>
  <si>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</si>
  <si>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</si>
  <si>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</si>
  <si>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</si>
  <si>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</si>
  <si>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</si>
  <si>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</si>
  <si>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</si>
  <si>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</si>
  <si>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</si>
  <si>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</si>
  <si>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</si>
  <si>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</si>
  <si>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</si>
  <si>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</si>
  <si>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</si>
  <si>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</si>
  <si>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</si>
  <si>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</si>
  <si>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</si>
  <si>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</si>
  <si>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</si>
  <si>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</si>
  <si>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</si>
  <si>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</si>
  <si>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</si>
  <si>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</si>
  <si>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</si>
  <si>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</si>
  <si>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</si>
  <si>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</si>
  <si>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</si>
  <si>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</si>
  <si>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</si>
  <si>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</si>
  <si>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</si>
  <si>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</si>
  <si>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</si>
  <si>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</si>
  <si>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</si>
  <si>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</si>
  <si>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</si>
  <si>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</si>
  <si>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</si>
  <si>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</si>
  <si>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</si>
  <si>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</si>
  <si>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</si>
  <si>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</si>
  <si>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</si>
  <si>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</si>
  <si>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</si>
  <si>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</si>
  <si>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</si>
  <si>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</si>
  <si>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</si>
  <si>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</si>
  <si>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</si>
  <si>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</si>
  <si>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</si>
  <si>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</si>
  <si>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</si>
  <si>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</si>
  <si>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</si>
  <si>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</si>
  <si>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</si>
  <si>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</si>
  <si>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</si>
  <si>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</si>
  <si>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</si>
  <si>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</si>
  <si>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</si>
  <si>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</si>
  <si>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</si>
  <si>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</si>
  <si>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</si>
  <si>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</si>
  <si>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</si>
  <si>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</si>
  <si>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</si>
  <si>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</si>
  <si>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</si>
  <si>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</si>
  <si>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</si>
  <si>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</si>
  <si>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</si>
  <si>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</si>
  <si>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</si>
  <si>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</si>
  <si>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</si>
  <si>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</si>
  <si>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</si>
  <si>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</si>
  <si>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</si>
  <si>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</si>
  <si>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</si>
  <si>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</si>
  <si>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</si>
  <si>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</si>
  <si>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</si>
  <si>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</si>
  <si>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</si>
  <si>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</si>
  <si>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</si>
  <si>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</si>
  <si>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</si>
  <si>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</si>
  <si>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</si>
  <si>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</si>
  <si>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</si>
  <si>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</si>
  <si>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</si>
  <si>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</si>
  <si>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</si>
  <si>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</si>
  <si>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</si>
  <si>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</si>
  <si>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</si>
  <si>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</si>
  <si>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</si>
  <si>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</si>
  <si>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</si>
  <si>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</si>
  <si>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</si>
  <si>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</si>
  <si>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</si>
  <si>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</si>
  <si>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</si>
  <si>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</si>
  <si>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</si>
  <si>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</si>
  <si>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</si>
  <si>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</si>
  <si>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</si>
  <si>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</si>
  <si>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</si>
  <si>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</si>
  <si>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</si>
  <si>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</si>
  <si>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</si>
  <si>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</si>
  <si>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</si>
  <si>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</si>
  <si>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</si>
  <si>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</si>
  <si>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</si>
  <si>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</si>
  <si>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</si>
  <si>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</si>
  <si>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</si>
  <si>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</si>
  <si>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</si>
  <si>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</si>
  <si>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</si>
  <si>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</si>
  <si>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</si>
  <si>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</si>
  <si>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</si>
  <si>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</si>
  <si>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</si>
  <si>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</si>
  <si>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</si>
  <si>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</si>
  <si>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</si>
  <si>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</si>
  <si>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</si>
  <si>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</si>
  <si>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</si>
  <si>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</si>
  <si>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</si>
  <si>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</si>
  <si>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</si>
  <si>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</si>
  <si>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</si>
  <si>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</si>
  <si>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</si>
  <si>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</si>
  <si>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</si>
  <si>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</si>
  <si>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</si>
  <si>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</si>
  <si>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</si>
  <si>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</si>
  <si>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</si>
  <si>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</si>
  <si>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</si>
  <si>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</si>
  <si>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</si>
  <si>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</si>
  <si>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</si>
  <si>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</si>
  <si>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</si>
  <si>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</si>
  <si>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</si>
  <si>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</si>
  <si>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</si>
  <si>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</si>
  <si>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</si>
  <si>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</si>
  <si>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</si>
  <si>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</si>
  <si>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</si>
  <si>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</si>
  <si>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</si>
  <si>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</si>
  <si>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</si>
  <si>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</si>
  <si>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</si>
  <si>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</si>
  <si>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</si>
  <si>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</si>
  <si>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</si>
  <si>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</si>
  <si>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</si>
  <si>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</si>
  <si>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</si>
  <si>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</si>
  <si>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</si>
  <si>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</si>
  <si>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</si>
  <si>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</si>
  <si>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</si>
  <si>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</si>
  <si>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</si>
  <si>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</si>
  <si>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</si>
  <si>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</si>
  <si>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</si>
  <si>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</si>
  <si>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</si>
  <si>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</si>
  <si>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</si>
  <si>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</si>
  <si>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</si>
  <si>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</si>
  <si>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</si>
  <si>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</si>
  <si>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</si>
  <si>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</si>
  <si>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</si>
  <si>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</si>
  <si>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</si>
  <si>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</si>
  <si>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</si>
  <si>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</si>
  <si>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</si>
  <si>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</si>
  <si>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</si>
  <si>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</si>
  <si>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</si>
  <si>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</si>
  <si>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</si>
  <si>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</si>
  <si>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</si>
  <si>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</si>
  <si>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</si>
  <si>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</si>
  <si>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</si>
  <si>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</si>
  <si>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</si>
  <si>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</si>
  <si>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</si>
  <si>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</si>
  <si>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</si>
  <si>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</si>
  <si>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</si>
  <si>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</si>
  <si>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</si>
  <si>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</si>
  <si>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</si>
  <si>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</si>
  <si>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</si>
  <si>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</si>
  <si>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</si>
  <si>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</si>
  <si>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</si>
  <si>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</si>
  <si>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</si>
  <si>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</si>
  <si>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</si>
  <si>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</si>
  <si>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</si>
  <si>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</si>
  <si>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</si>
  <si>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</si>
  <si>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</si>
  <si>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</si>
  <si>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</si>
  <si>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</si>
  <si>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</si>
  <si>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</si>
  <si>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</si>
  <si>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</si>
  <si>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</si>
  <si>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</si>
  <si>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</si>
  <si>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</si>
  <si>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</si>
  <si>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</si>
  <si>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</si>
  <si>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</si>
  <si>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</si>
  <si>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</si>
  <si>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</si>
  <si>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</si>
  <si>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</si>
  <si>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</si>
  <si>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</si>
  <si>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</si>
  <si>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</si>
  <si>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</si>
  <si>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</si>
  <si>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</si>
  <si>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</si>
  <si>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</si>
  <si>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</si>
  <si>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</si>
  <si>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</si>
  <si>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</si>
  <si>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</si>
  <si>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</si>
  <si>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</si>
  <si>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</si>
  <si>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</si>
  <si>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</si>
  <si>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</si>
  <si>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</si>
  <si>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</si>
  <si>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</si>
  <si>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</si>
  <si>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</si>
  <si>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</si>
  <si>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</si>
  <si>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</si>
  <si>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</si>
  <si>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</si>
  <si>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</si>
  <si>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</si>
  <si>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</si>
  <si>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</si>
  <si>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</si>
  <si>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</si>
  <si>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</si>
  <si>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</si>
  <si>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</si>
  <si>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</si>
  <si>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</si>
  <si>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</si>
  <si>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</si>
  <si>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</si>
  <si>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</si>
  <si>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</si>
  <si>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</si>
  <si>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</si>
  <si>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</si>
  <si>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</si>
  <si>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</si>
  <si>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</si>
  <si>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</si>
  <si>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</si>
  <si>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</si>
  <si>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</si>
  <si>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</si>
  <si>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</si>
  <si>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</si>
  <si>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</si>
  <si>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</si>
  <si>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</si>
  <si>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</si>
  <si>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</si>
  <si>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</si>
  <si>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</si>
  <si>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</si>
  <si>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</si>
  <si>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</si>
  <si>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</si>
  <si>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</si>
  <si>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</si>
  <si>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</si>
  <si>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</si>
  <si>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</si>
  <si>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</si>
  <si>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</si>
  <si>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</si>
  <si>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</si>
  <si>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</si>
  <si>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</si>
  <si>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</si>
  <si>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</si>
  <si>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</si>
  <si>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</si>
  <si>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</si>
  <si>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</si>
  <si>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</si>
  <si>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</si>
  <si>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</si>
  <si>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</si>
  <si>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</si>
  <si>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</si>
  <si>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</si>
  <si>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</si>
  <si>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</si>
  <si>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</si>
  <si>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</si>
  <si>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</si>
  <si>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</si>
  <si>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</si>
  <si>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</si>
  <si>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</si>
  <si>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</si>
  <si>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</si>
  <si>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</si>
  <si>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</si>
  <si>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</si>
  <si>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</si>
  <si>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</si>
  <si>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</si>
  <si>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</si>
  <si>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</si>
  <si>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</si>
  <si>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</si>
  <si>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</si>
  <si>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</si>
  <si>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</si>
  <si>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</si>
  <si>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</si>
  <si>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</si>
  <si>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</si>
  <si>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</si>
  <si>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</si>
  <si>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</si>
  <si>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</si>
  <si>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</si>
  <si>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</si>
  <si>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</si>
  <si>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</si>
  <si>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</si>
  <si>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</si>
  <si>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</si>
  <si>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</si>
  <si>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</si>
  <si>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</si>
  <si>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</si>
  <si>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</si>
  <si>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</si>
  <si>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</si>
  <si>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</si>
  <si>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</si>
  <si>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</si>
  <si>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</si>
  <si>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</si>
  <si>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</si>
  <si>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</si>
  <si>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</si>
  <si>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</si>
  <si>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</si>
  <si>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</si>
  <si>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</si>
  <si>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</si>
  <si>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</si>
  <si>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</si>
  <si>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</si>
  <si>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</si>
  <si>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</si>
  <si>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</si>
  <si>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</si>
  <si>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</si>
  <si>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</si>
  <si>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</si>
  <si>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</si>
  <si>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</si>
  <si>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</si>
  <si>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</si>
  <si>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</si>
  <si>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</si>
  <si>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</si>
  <si>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</si>
  <si>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</si>
  <si>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</si>
  <si>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</si>
  <si>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</si>
  <si>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</si>
  <si>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</si>
  <si>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</si>
  <si>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</si>
  <si>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</si>
  <si>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</si>
  <si>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</si>
  <si>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</si>
  <si>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</si>
  <si>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</si>
  <si>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</si>
  <si>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</si>
  <si>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</si>
  <si>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</si>
  <si>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</si>
  <si>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</si>
  <si>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</si>
  <si>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</si>
  <si>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</si>
  <si>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</si>
  <si>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</si>
  <si>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</si>
  <si>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</si>
  <si>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</si>
  <si>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</si>
  <si>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</si>
  <si>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</si>
  <si>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</si>
  <si>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</si>
  <si>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</si>
  <si>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</si>
  <si>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</si>
  <si>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</si>
  <si>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</si>
  <si>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</si>
  <si>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</si>
  <si>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</si>
  <si>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</si>
  <si>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</si>
  <si>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</si>
  <si>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</si>
  <si>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</si>
  <si>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</si>
  <si>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</si>
  <si>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</si>
  <si>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</si>
  <si>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</si>
  <si>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</si>
  <si>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</si>
  <si>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</si>
  <si>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</si>
  <si>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</si>
  <si>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</si>
  <si>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</si>
  <si>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</si>
  <si>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</si>
  <si>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</si>
  <si>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</si>
  <si>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</si>
  <si>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</si>
  <si>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</si>
  <si>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</si>
  <si>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</si>
  <si>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</si>
  <si>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</si>
  <si>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</si>
  <si>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</si>
  <si>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</si>
  <si>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</si>
  <si>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</si>
  <si>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</si>
  <si>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</si>
  <si>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</si>
  <si>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</si>
  <si>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</si>
  <si>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</si>
  <si>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</si>
  <si>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</si>
  <si>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</si>
  <si>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</si>
  <si>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</si>
  <si>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</si>
  <si>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</si>
  <si>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</si>
  <si>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</si>
  <si>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</si>
  <si>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</si>
  <si>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</si>
  <si>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</si>
  <si>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</si>
  <si>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</si>
  <si>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</si>
  <si>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</si>
  <si>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</si>
  <si>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</si>
  <si>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</si>
  <si>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</si>
  <si>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</si>
  <si>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</si>
  <si>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</si>
  <si>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</si>
  <si>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</si>
  <si>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</si>
  <si>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</si>
  <si>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</si>
  <si>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</si>
  <si>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</si>
  <si>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</si>
  <si>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</si>
  <si>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</si>
  <si>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</si>
  <si>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</si>
  <si>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</si>
  <si>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</si>
  <si>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</si>
  <si>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</si>
  <si>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</si>
  <si>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</si>
  <si>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</si>
  <si>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</si>
  <si>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</si>
  <si>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</si>
  <si>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</si>
  <si>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</si>
  <si>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</si>
  <si>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</si>
  <si>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</si>
  <si>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</si>
  <si>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</si>
  <si>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</si>
  <si>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</si>
  <si>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</si>
  <si>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</si>
  <si>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</si>
  <si>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</si>
  <si>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</si>
  <si>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</si>
  <si>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</si>
  <si>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</si>
  <si>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</si>
  <si>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</si>
  <si>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</si>
  <si>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</si>
  <si>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</si>
  <si>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</si>
  <si>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</si>
  <si>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</si>
  <si>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</si>
  <si>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</si>
  <si>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</si>
  <si>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</si>
  <si>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</si>
  <si>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</si>
  <si>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</si>
  <si>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</si>
  <si>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</si>
  <si>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</si>
  <si>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</si>
  <si>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</si>
  <si>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</si>
  <si>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</si>
  <si>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</si>
  <si>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</si>
  <si>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</si>
  <si>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</si>
  <si>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</si>
  <si>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</si>
  <si>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</si>
  <si>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</si>
  <si>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</si>
  <si>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</si>
  <si>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</si>
  <si>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</si>
  <si>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</si>
  <si>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</si>
  <si>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</si>
  <si>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</si>
  <si>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</si>
  <si>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</si>
  <si>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</si>
  <si>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</si>
  <si>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</si>
  <si>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</si>
  <si>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</si>
  <si>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</si>
  <si>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</si>
  <si>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</si>
  <si>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</si>
  <si>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</si>
  <si>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</si>
  <si>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</si>
  <si>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</si>
  <si>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</si>
  <si>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</si>
  <si>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</si>
  <si>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</si>
  <si>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</si>
  <si>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</si>
  <si>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</si>
  <si>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</si>
  <si>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</si>
  <si>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</si>
  <si>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</si>
  <si>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</si>
  <si>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</si>
  <si>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</si>
  <si>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</si>
  <si>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</si>
  <si>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</si>
  <si>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</si>
  <si>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</si>
  <si>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</si>
  <si>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</si>
  <si>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</si>
  <si>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</si>
  <si>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</si>
  <si>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</si>
  <si>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</si>
  <si>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</si>
  <si>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</si>
  <si>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</si>
  <si>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</si>
  <si>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</si>
  <si>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</si>
  <si>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</si>
  <si>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</si>
  <si>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</si>
  <si>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</si>
  <si>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</si>
  <si>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</si>
  <si>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</si>
  <si>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</si>
  <si>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</si>
  <si>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</si>
  <si>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</si>
  <si>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</si>
  <si>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</si>
  <si>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</si>
  <si>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</si>
  <si>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</si>
  <si>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</si>
  <si>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</si>
  <si>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</si>
  <si>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</si>
  <si>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</si>
  <si>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</si>
  <si>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</si>
  <si>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</si>
  <si>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</si>
  <si>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</si>
  <si>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</si>
  <si>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</si>
  <si>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</si>
  <si>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</si>
  <si>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</si>
  <si>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</si>
  <si>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</si>
  <si>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</si>
  <si>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</si>
  <si>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</si>
  <si>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</si>
  <si>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</si>
  <si>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</si>
  <si>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</si>
  <si>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</si>
  <si>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</si>
  <si>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</si>
  <si>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</si>
  <si>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</si>
  <si>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</si>
  <si>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</si>
  <si>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</si>
  <si>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</si>
  <si>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</si>
  <si>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</si>
  <si>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</si>
  <si>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</si>
  <si>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</si>
  <si>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</si>
  <si>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</si>
  <si>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</si>
  <si>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</si>
  <si>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</si>
  <si>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</si>
  <si>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</si>
  <si>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</si>
  <si>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</si>
  <si>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</si>
  <si>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</si>
  <si>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</si>
  <si>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</si>
  <si>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</si>
  <si>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</si>
  <si>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</si>
  <si>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</si>
  <si>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</si>
  <si>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</si>
  <si>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</si>
  <si>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</si>
  <si>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</si>
  <si>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</si>
  <si>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</si>
  <si>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</si>
  <si>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</si>
  <si>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</si>
  <si>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</si>
  <si>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</si>
  <si>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</si>
  <si>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</si>
  <si>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</si>
  <si>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</si>
  <si>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</si>
  <si>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</si>
  <si>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</si>
  <si>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</si>
  <si>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</si>
  <si>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</si>
  <si>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</si>
  <si>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</si>
  <si>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</si>
  <si>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</si>
  <si>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</si>
  <si>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</si>
  <si>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</si>
  <si>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</si>
  <si>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</si>
  <si>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</si>
  <si>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</si>
  <si>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</si>
  <si>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</si>
  <si>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</si>
  <si>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</si>
  <si>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</si>
  <si>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</si>
  <si>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</si>
  <si>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</si>
  <si>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</si>
  <si>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</si>
  <si>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</si>
  <si>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</si>
  <si>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</si>
  <si>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</si>
  <si>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</si>
  <si>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</si>
  <si>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</si>
  <si>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</si>
  <si>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</si>
  <si>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</si>
  <si>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</si>
  <si>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</si>
  <si>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</si>
  <si>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</si>
  <si>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</si>
  <si>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</si>
  <si>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</si>
  <si>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</si>
  <si>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</si>
  <si>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</si>
  <si>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</si>
  <si>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</si>
  <si>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</si>
  <si>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</si>
  <si>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</si>
  <si>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</si>
  <si>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</si>
  <si>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</si>
  <si>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</si>
  <si>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</si>
  <si>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</si>
  <si>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</si>
  <si>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</si>
  <si>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</si>
  <si>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</si>
  <si>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</si>
  <si>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</si>
  <si>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</si>
  <si>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</si>
  <si>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</si>
  <si>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</si>
  <si>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</si>
  <si>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</si>
  <si>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</si>
  <si>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</si>
  <si>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</si>
  <si>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</si>
  <si>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</si>
  <si>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</si>
  <si>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</si>
  <si>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</si>
  <si>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</si>
  <si>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</si>
  <si>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</si>
  <si>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</si>
  <si>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</si>
  <si>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</si>
  <si>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</si>
  <si>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</si>
  <si>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</si>
  <si>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</si>
  <si>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</si>
  <si>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</si>
  <si>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</si>
  <si>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</si>
  <si>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</si>
  <si>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</si>
  <si>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</si>
  <si>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</si>
  <si>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</si>
  <si>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</si>
  <si>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</si>
  <si>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</si>
  <si>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</si>
  <si>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</si>
  <si>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</si>
  <si>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</si>
  <si>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</si>
  <si>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</si>
  <si>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</si>
  <si>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</si>
  <si>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</si>
  <si>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</si>
  <si>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</si>
  <si>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</si>
  <si>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</si>
  <si>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</si>
  <si>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</si>
  <si>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</si>
  <si>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</si>
  <si>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</si>
  <si>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</si>
  <si>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</si>
  <si>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</si>
  <si>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</si>
  <si>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</si>
  <si>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</si>
  <si>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</si>
  <si>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</si>
  <si>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</si>
  <si>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</si>
  <si>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</si>
  <si>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</si>
  <si>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</si>
  <si>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</si>
  <si>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</si>
  <si>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</si>
  <si>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</si>
  <si>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</si>
  <si>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</si>
  <si>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</si>
  <si>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</si>
  <si>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</si>
  <si>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</si>
  <si>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</si>
  <si>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</si>
  <si>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</si>
  <si>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</si>
  <si>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</si>
  <si>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</si>
  <si>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</si>
  <si>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</si>
  <si>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</si>
  <si>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</si>
  <si>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</si>
  <si>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</si>
  <si>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</si>
  <si>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</si>
  <si>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</si>
  <si>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</si>
  <si>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</si>
  <si>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</si>
  <si>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</si>
  <si>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</si>
  <si>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</si>
  <si>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</si>
  <si>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</si>
  <si>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</si>
  <si>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</si>
  <si>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</si>
  <si>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</si>
  <si>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</si>
  <si>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</si>
  <si>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</si>
  <si>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</si>
  <si>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</si>
  <si>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</si>
  <si>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</si>
  <si>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</si>
  <si>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</si>
  <si>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</si>
  <si>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</si>
  <si>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</si>
  <si>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</si>
  <si>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</si>
  <si>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</si>
  <si>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</si>
  <si>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</si>
  <si>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</si>
  <si>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</si>
  <si>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</si>
  <si>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</si>
  <si>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</si>
  <si>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</si>
  <si>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</si>
  <si>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</si>
  <si>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</si>
  <si>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</si>
  <si>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</si>
  <si>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</si>
  <si>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</si>
  <si>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</si>
  <si>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</si>
  <si>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</si>
  <si>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</si>
  <si>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</si>
  <si>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</si>
  <si>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</si>
  <si>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</si>
  <si>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</si>
  <si>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</si>
  <si>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</si>
  <si>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</si>
  <si>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</si>
  <si>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</si>
  <si>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</si>
  <si>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</si>
  <si>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</si>
  <si>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</si>
  <si>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</si>
  <si>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</si>
  <si>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</si>
  <si>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</si>
  <si>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</si>
  <si>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</si>
  <si>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</si>
  <si>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</si>
  <si>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</si>
  <si>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</si>
  <si>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</si>
  <si>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</si>
  <si>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</si>
  <si>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</si>
  <si>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</si>
  <si>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</si>
  <si>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</si>
  <si>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</si>
  <si>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</si>
  <si>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</si>
  <si>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</si>
  <si>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</si>
  <si>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</si>
  <si>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</si>
  <si>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</si>
  <si>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</si>
  <si>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</si>
  <si>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</si>
  <si>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</si>
  <si>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</si>
  <si>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</si>
  <si>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</si>
  <si>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</si>
  <si>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</si>
  <si>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</si>
  <si>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</si>
  <si>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</si>
  <si>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</si>
  <si>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</si>
  <si>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</si>
  <si>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</si>
  <si>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</si>
  <si>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</si>
  <si>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</si>
  <si>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</si>
  <si>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</si>
  <si>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</si>
  <si>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</si>
  <si>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</si>
  <si>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</si>
  <si>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</si>
  <si>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</si>
  <si>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</si>
  <si>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</si>
  <si>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</si>
  <si>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</si>
  <si>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</si>
  <si>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</si>
  <si>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</si>
  <si>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</si>
  <si>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</si>
  <si>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</si>
  <si>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</si>
  <si>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</si>
  <si>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</si>
  <si>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</si>
  <si>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</si>
  <si>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</si>
  <si>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</si>
  <si>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</si>
  <si>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</si>
  <si>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</si>
  <si>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</si>
  <si>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</si>
  <si>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</si>
  <si>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</si>
  <si>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</si>
  <si>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</si>
  <si>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</si>
  <si>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</si>
  <si>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</si>
  <si>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</si>
  <si>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</si>
  <si>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</si>
  <si>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</si>
  <si>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</si>
  <si>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</si>
  <si>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</si>
  <si>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</si>
  <si>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</si>
  <si>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</si>
  <si>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</si>
  <si>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</si>
  <si>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</si>
  <si>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</si>
  <si>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</si>
  <si>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</si>
  <si>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</si>
  <si>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</si>
  <si>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</si>
  <si>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</si>
  <si>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</si>
  <si>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</si>
  <si>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</si>
  <si>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</si>
  <si>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</si>
  <si>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</si>
  <si>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</si>
  <si>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</si>
  <si>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</si>
  <si>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</si>
  <si>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</si>
  <si>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</si>
  <si>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</si>
  <si>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</si>
  <si>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</si>
  <si>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</si>
  <si>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</si>
  <si>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</si>
  <si>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</si>
  <si>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</si>
  <si>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</si>
  <si>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</si>
  <si>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</si>
  <si>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</si>
  <si>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</si>
  <si>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</si>
  <si>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</si>
  <si>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</si>
  <si>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</si>
  <si>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</si>
  <si>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</si>
  <si>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</si>
  <si>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</si>
  <si>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</si>
  <si>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</si>
  <si>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</si>
  <si>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</si>
  <si>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</si>
  <si>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</si>
  <si>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</si>
  <si>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</si>
  <si>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</si>
  <si>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</si>
  <si>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</si>
  <si>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</si>
  <si>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</si>
  <si>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</si>
  <si>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</si>
  <si>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</si>
  <si>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</si>
  <si>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</si>
  <si>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</si>
  <si>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</si>
  <si>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</si>
  <si>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</si>
  <si>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</si>
  <si>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</si>
  <si>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</si>
  <si>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</si>
  <si>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</si>
  <si>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</si>
  <si>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</si>
  <si>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</si>
  <si>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</si>
  <si>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</si>
  <si>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</si>
  <si>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</si>
  <si>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</si>
  <si>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</si>
  <si>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</si>
  <si>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</si>
  <si>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</si>
  <si>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</si>
  <si>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</si>
  <si>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</si>
  <si>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</si>
  <si>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</si>
  <si>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</si>
  <si>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</si>
  <si>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</si>
  <si>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</si>
  <si>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</si>
  <si>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</si>
  <si>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</si>
  <si>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</si>
  <si>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</si>
  <si>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</si>
  <si>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</si>
  <si>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</si>
  <si>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</si>
  <si>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</si>
  <si>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</si>
  <si>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</si>
  <si>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</si>
  <si>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</si>
  <si>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</si>
  <si>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</si>
  <si>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</si>
  <si>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</si>
  <si>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</si>
  <si>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</si>
  <si>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</si>
  <si>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</si>
  <si>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</si>
  <si>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</si>
  <si>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</si>
  <si>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</si>
  <si>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</si>
  <si>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</si>
  <si>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</si>
  <si>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</si>
  <si>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</si>
  <si>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</si>
  <si>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</si>
  <si>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</si>
  <si>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</si>
  <si>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</si>
  <si>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</si>
  <si>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</si>
  <si>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</si>
  <si>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</si>
  <si>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</si>
  <si>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</si>
  <si>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</si>
  <si>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</si>
  <si>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</si>
  <si>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</si>
  <si>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</si>
  <si>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</si>
  <si>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</si>
  <si>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</si>
  <si>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</si>
  <si>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</si>
  <si>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</si>
  <si>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</si>
  <si>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</si>
  <si>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</si>
  <si>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</si>
  <si>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</si>
  <si>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</si>
  <si>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</si>
  <si>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</si>
  <si>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</si>
  <si>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</si>
  <si>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</si>
  <si>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</si>
  <si>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</si>
  <si>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</si>
  <si>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</si>
  <si>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</si>
  <si>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</si>
  <si>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</si>
  <si>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</si>
  <si>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</si>
  <si>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</si>
  <si>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</si>
  <si>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</si>
  <si>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</si>
  <si>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</si>
  <si>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</si>
  <si>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</si>
  <si>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</si>
  <si>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</si>
  <si>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</si>
  <si>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</si>
  <si>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</si>
  <si>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</si>
  <si>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</si>
  <si>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</si>
  <si>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</si>
  <si>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</si>
  <si>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</si>
  <si>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</si>
  <si>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</si>
  <si>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</si>
  <si>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</si>
  <si>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</si>
  <si>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</si>
  <si>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</si>
  <si>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</si>
  <si>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</si>
  <si>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</si>
  <si>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</si>
  <si>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</si>
  <si>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</si>
  <si>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</si>
  <si>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</si>
  <si>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</si>
  <si>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</si>
  <si>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</si>
  <si>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</si>
  <si>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</si>
  <si>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</si>
  <si>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</si>
  <si>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</si>
  <si>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</si>
  <si>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</si>
  <si>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</si>
  <si>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</si>
  <si>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</si>
  <si>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</si>
  <si>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</si>
  <si>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</si>
  <si>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</si>
  <si>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</si>
  <si>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</si>
  <si>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</si>
  <si>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</si>
  <si>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</si>
  <si>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</si>
  <si>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</si>
  <si>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</si>
  <si>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</si>
  <si>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</si>
  <si>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</si>
  <si>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</si>
  <si>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</si>
  <si>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</si>
  <si>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</si>
  <si>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</si>
  <si>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</si>
  <si>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</si>
  <si>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</si>
  <si>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</si>
  <si>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</si>
  <si>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</si>
  <si>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</si>
  <si>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</si>
  <si>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</si>
  <si>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</si>
  <si>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</si>
  <si>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</si>
  <si>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</si>
  <si>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</si>
  <si>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</si>
  <si>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</si>
  <si>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</si>
  <si>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</si>
  <si>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</si>
  <si>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</si>
  <si>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</si>
  <si>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</si>
  <si>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</si>
  <si>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</si>
  <si>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</si>
  <si>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</si>
  <si>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</si>
  <si>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</si>
  <si>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</si>
  <si>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</si>
  <si>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</si>
  <si>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</si>
  <si>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</si>
  <si>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</si>
  <si>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</si>
  <si>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</si>
  <si>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</si>
  <si>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</si>
  <si>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</si>
  <si>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</si>
  <si>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</si>
  <si>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</si>
  <si>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</si>
  <si>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</si>
  <si>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</si>
  <si>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</si>
  <si>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</si>
  <si>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</si>
  <si>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</si>
  <si>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</si>
  <si>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</si>
  <si>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</si>
  <si>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</si>
  <si>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</si>
  <si>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</si>
  <si>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</si>
  <si>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</si>
  <si>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</si>
  <si>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</si>
  <si>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</si>
  <si>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</si>
  <si>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</si>
  <si>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</si>
  <si>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</si>
  <si>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</si>
  <si>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</si>
  <si>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</si>
  <si>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</si>
  <si>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</si>
  <si>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</si>
  <si>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</si>
  <si>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</si>
  <si>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</si>
  <si>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</si>
  <si>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</si>
  <si>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</si>
  <si>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</si>
  <si>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</si>
  <si>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</si>
  <si>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</si>
  <si>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</si>
  <si>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</si>
  <si>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</si>
  <si>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</si>
  <si>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</si>
  <si>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</si>
  <si>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</si>
  <si>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</si>
  <si>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</si>
  <si>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</si>
  <si>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</si>
  <si>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</si>
  <si>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</si>
  <si>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</si>
  <si>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</si>
  <si>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</si>
  <si>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</si>
  <si>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</si>
  <si>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</si>
  <si>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</si>
  <si>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</si>
  <si>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</si>
  <si>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</si>
  <si>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</si>
  <si>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</si>
  <si>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</si>
  <si>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</si>
  <si>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</si>
  <si>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</si>
  <si>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</si>
  <si>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</si>
  <si>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</si>
  <si>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</si>
  <si>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</si>
  <si>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</si>
  <si>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</si>
  <si>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</si>
  <si>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</si>
  <si>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</si>
  <si>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</si>
  <si>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</si>
  <si>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</si>
  <si>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</si>
  <si>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</si>
  <si>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</si>
  <si>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</si>
  <si>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</si>
  <si>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</si>
  <si>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</si>
  <si>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</si>
  <si>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</si>
  <si>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</si>
  <si>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</si>
  <si>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</si>
  <si>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</si>
  <si>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</si>
  <si>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</si>
  <si>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</si>
  <si>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</si>
  <si>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</si>
  <si>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</si>
  <si>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</si>
  <si>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</si>
  <si>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</si>
  <si>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</si>
  <si>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</si>
  <si>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</si>
  <si>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</si>
  <si>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</si>
  <si>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</si>
  <si>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</si>
  <si>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</si>
  <si>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</si>
  <si>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</si>
  <si>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</si>
  <si>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</si>
  <si>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</si>
  <si>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</si>
  <si>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</si>
  <si>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</si>
  <si>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</si>
  <si>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</si>
  <si>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</si>
  <si>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</si>
  <si>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</si>
  <si>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</si>
  <si>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</si>
  <si>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</si>
  <si>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</si>
  <si>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</si>
  <si>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</si>
  <si>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</si>
  <si>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</si>
  <si>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</si>
  <si>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</si>
  <si>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</si>
  <si>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</si>
  <si>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</si>
  <si>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</si>
  <si>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</si>
  <si>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</si>
  <si>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</si>
  <si>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</si>
  <si>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</si>
  <si>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</si>
  <si>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</si>
  <si>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</si>
  <si>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</si>
  <si>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</si>
  <si>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</si>
  <si>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</si>
  <si>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</si>
  <si>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</si>
  <si>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</si>
  <si>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</si>
  <si>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</si>
  <si>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</si>
  <si>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</si>
  <si>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</si>
  <si>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</si>
  <si>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</si>
  <si>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</si>
  <si>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</si>
  <si>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</si>
  <si>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</si>
  <si>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</si>
  <si>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</si>
  <si>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</si>
  <si>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</si>
  <si>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</si>
  <si>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</si>
  <si>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</si>
  <si>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</si>
  <si>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</si>
  <si>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</si>
  <si>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</si>
  <si>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</si>
  <si>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</si>
  <si>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</si>
  <si>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</si>
  <si>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</si>
  <si>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</si>
  <si>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</si>
  <si>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</si>
  <si>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</si>
  <si>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</si>
  <si>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</si>
  <si>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</si>
  <si>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</si>
  <si>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</si>
  <si>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</si>
  <si>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</si>
  <si>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</si>
  <si>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</si>
  <si>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</si>
  <si>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</si>
  <si>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</si>
  <si>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</si>
  <si>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</si>
  <si>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</si>
  <si>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</si>
  <si>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</si>
  <si>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</si>
  <si>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</si>
  <si>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</si>
  <si>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</si>
  <si>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</si>
  <si>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</si>
  <si>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</si>
  <si>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</si>
  <si>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</si>
  <si>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</si>
  <si>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</si>
  <si>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</si>
  <si>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</si>
  <si>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</si>
  <si>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</si>
  <si>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</si>
  <si>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</si>
  <si>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</si>
  <si>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</si>
  <si>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</si>
  <si>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</si>
  <si>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</si>
  <si>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</si>
  <si>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</si>
  <si>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</si>
  <si>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</si>
  <si>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</si>
  <si>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</si>
  <si>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</si>
  <si>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</si>
  <si>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</si>
  <si>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</si>
  <si>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</si>
  <si>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</si>
  <si>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</si>
  <si>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</si>
  <si>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</si>
  <si>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</si>
  <si>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</si>
  <si>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</si>
  <si>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</si>
  <si>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</si>
  <si>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</si>
  <si>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</si>
  <si>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</si>
  <si>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</si>
  <si>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</si>
  <si>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</si>
  <si>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</si>
  <si>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</si>
  <si>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</si>
  <si>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</si>
  <si>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</si>
  <si>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</si>
  <si>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</si>
  <si>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</si>
  <si>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</si>
  <si>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</si>
  <si>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</si>
  <si>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</si>
  <si>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</si>
  <si>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</si>
  <si>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</si>
  <si>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</si>
  <si>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</si>
  <si>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</si>
  <si>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</si>
  <si>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</si>
  <si>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</si>
  <si>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</si>
  <si>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</si>
  <si>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</si>
  <si>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</si>
  <si>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</si>
  <si>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</si>
  <si>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</si>
  <si>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</si>
  <si>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</si>
  <si>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</si>
  <si>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</si>
  <si>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</si>
  <si>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</si>
  <si>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</si>
  <si>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</si>
  <si>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</si>
  <si>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</si>
  <si>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</si>
  <si>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</si>
  <si>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</si>
  <si>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</si>
  <si>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</si>
  <si>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</si>
  <si>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</si>
  <si>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</si>
  <si>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</si>
  <si>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</si>
  <si>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</si>
  <si>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</si>
  <si>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</si>
  <si>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</si>
  <si>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</si>
  <si>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</si>
  <si>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</si>
  <si>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</si>
  <si>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</si>
  <si>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</si>
  <si>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</si>
  <si>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</si>
  <si>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</si>
  <si>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</si>
  <si>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</si>
  <si>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</si>
  <si>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</si>
  <si>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</si>
  <si>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</si>
  <si>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</si>
  <si>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</si>
  <si>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</si>
  <si>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</si>
  <si>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</si>
  <si>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</si>
  <si>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</si>
  <si>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</si>
  <si>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</si>
  <si>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</si>
  <si>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</si>
  <si>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</si>
  <si>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</si>
  <si>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</si>
  <si>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</si>
  <si>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</si>
  <si>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</si>
  <si>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</si>
  <si>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</si>
  <si>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</si>
  <si>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</si>
  <si>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</si>
  <si>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</si>
  <si>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</si>
  <si>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</si>
  <si>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</si>
  <si>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</si>
  <si>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</si>
  <si>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</si>
  <si>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</si>
  <si>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</si>
  <si>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</si>
  <si>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</si>
  <si>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</si>
  <si>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</si>
  <si>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</si>
  <si>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</si>
  <si>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</si>
  <si>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</si>
  <si>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</si>
  <si>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</si>
  <si>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</si>
  <si>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</si>
  <si>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</si>
  <si>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</si>
  <si>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</si>
  <si>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</si>
  <si>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</si>
  <si>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</si>
  <si>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</si>
  <si>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</si>
  <si>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</si>
  <si>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</si>
  <si>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</si>
  <si>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</si>
  <si>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</si>
  <si>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</si>
  <si>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</si>
  <si>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</si>
  <si>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</si>
  <si>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</si>
  <si>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</si>
  <si>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</si>
  <si>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</si>
  <si>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</si>
  <si>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</si>
  <si>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</si>
  <si>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</si>
  <si>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</si>
  <si>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</si>
  <si>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</si>
  <si>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</si>
  <si>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</si>
  <si>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</si>
  <si>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</si>
  <si>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</si>
  <si>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</si>
  <si>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</si>
  <si>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</si>
  <si>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</si>
  <si>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</si>
  <si>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</si>
  <si>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</si>
  <si>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</si>
  <si>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</si>
  <si>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</si>
  <si>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</si>
  <si>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</si>
  <si>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</si>
  <si>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</si>
  <si>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</si>
  <si>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</si>
  <si>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</si>
  <si>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</si>
  <si>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</si>
  <si>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</si>
  <si>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</si>
  <si>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</si>
  <si>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</si>
  <si>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</si>
  <si>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</si>
  <si>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</si>
  <si>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</si>
  <si>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</si>
  <si>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</si>
  <si>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</si>
  <si>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</si>
  <si>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</si>
  <si>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</si>
  <si>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</si>
  <si>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</si>
  <si>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</si>
  <si>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</si>
  <si>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</si>
  <si>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</si>
  <si>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</si>
  <si>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</si>
  <si>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</si>
  <si>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</si>
  <si>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</si>
  <si>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</si>
  <si>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</si>
  <si>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</si>
  <si>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</si>
  <si>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</si>
  <si>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</si>
  <si>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</si>
  <si>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</si>
  <si>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</si>
  <si>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</si>
  <si>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</si>
  <si>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</si>
  <si>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</si>
  <si>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</si>
  <si>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</si>
  <si>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</si>
  <si>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</si>
  <si>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</si>
  <si>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</si>
  <si>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</si>
  <si>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</si>
  <si>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</si>
  <si>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</si>
  <si>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</si>
  <si>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</si>
  <si>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</si>
  <si>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</si>
  <si>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</si>
  <si>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</si>
  <si>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</si>
  <si>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</si>
  <si>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</si>
  <si>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</si>
  <si>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</si>
  <si>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</si>
  <si>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</si>
  <si>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</si>
  <si>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</si>
  <si>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</si>
  <si>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</si>
  <si>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</si>
  <si>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</si>
  <si>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</si>
  <si>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</si>
  <si>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</si>
  <si>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</si>
  <si>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</si>
  <si>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</si>
  <si>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</si>
  <si>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</si>
  <si>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</si>
  <si>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</si>
  <si>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</si>
  <si>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</si>
  <si>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</si>
  <si>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</si>
  <si>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</si>
  <si>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</si>
  <si>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</si>
  <si>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</si>
  <si>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</si>
  <si>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</si>
  <si>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</si>
  <si>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</si>
  <si>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</si>
  <si>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</si>
  <si>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</si>
  <si>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</si>
  <si>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</si>
  <si>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</si>
  <si>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</si>
  <si>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</si>
  <si>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</si>
  <si>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</si>
  <si>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</si>
  <si>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</si>
  <si>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</si>
  <si>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</si>
  <si>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</si>
  <si>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</si>
  <si>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</si>
  <si>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</si>
  <si>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</si>
  <si>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</si>
  <si>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</si>
  <si>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</si>
  <si>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</si>
  <si>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</si>
  <si>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</si>
  <si>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</si>
  <si>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</si>
  <si>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</si>
  <si>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</si>
  <si>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</si>
  <si>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</si>
  <si>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</si>
  <si>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</si>
  <si>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</si>
  <si>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</si>
  <si>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</si>
  <si>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</si>
  <si>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</si>
  <si>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</si>
  <si>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</si>
  <si>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</si>
  <si>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</si>
  <si>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</si>
  <si>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</si>
  <si>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</si>
  <si>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</si>
  <si>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</si>
  <si>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</si>
  <si>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</si>
  <si>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</si>
  <si>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</si>
  <si>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</si>
  <si>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</si>
  <si>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</si>
  <si>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</si>
  <si>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</si>
  <si>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</si>
  <si>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</si>
  <si>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</si>
  <si>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</si>
  <si>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</si>
  <si>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</si>
  <si>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</si>
  <si>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</si>
  <si>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</si>
  <si>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</si>
  <si>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</si>
  <si>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</si>
  <si>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</si>
  <si>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</si>
  <si>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</si>
  <si>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</si>
  <si>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</si>
  <si>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</si>
  <si>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</si>
  <si>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</si>
  <si>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</si>
  <si>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</si>
  <si>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</si>
  <si>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</si>
  <si>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</si>
  <si>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</si>
  <si>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</si>
  <si>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</si>
  <si>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</si>
  <si>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</si>
  <si>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</si>
  <si>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</si>
  <si>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</si>
  <si>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</si>
  <si>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</si>
  <si>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</si>
  <si>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</si>
  <si>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</si>
  <si>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</si>
  <si>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</si>
  <si>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</si>
  <si>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</si>
  <si>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</si>
  <si>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</si>
  <si>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</si>
  <si>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</si>
  <si>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</si>
  <si>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</si>
  <si>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</si>
  <si>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</si>
  <si>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</si>
  <si>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</si>
  <si>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</si>
  <si>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</si>
  <si>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</si>
  <si>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</si>
  <si>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</si>
  <si>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</si>
  <si>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</si>
  <si>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</si>
  <si>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</si>
  <si>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</si>
  <si>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</si>
  <si>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</si>
  <si>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</si>
  <si>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</si>
  <si>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</si>
  <si>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</si>
  <si>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</si>
  <si>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</si>
  <si>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</si>
  <si>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</si>
  <si>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</si>
  <si>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</si>
  <si>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</si>
  <si>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</si>
  <si>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</si>
  <si>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</si>
  <si>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</si>
  <si>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</si>
  <si>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</si>
  <si>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</si>
  <si>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</si>
  <si>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</si>
  <si>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</si>
  <si>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</si>
  <si>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</si>
  <si>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</si>
  <si>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</si>
  <si>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</si>
  <si>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</si>
  <si>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</si>
  <si>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</si>
  <si>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</si>
  <si>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</si>
  <si>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</si>
  <si>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</si>
  <si>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</si>
  <si>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</si>
  <si>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</si>
  <si>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</si>
  <si>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</si>
  <si>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</si>
  <si>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</si>
  <si>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</si>
  <si>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</si>
  <si>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</si>
  <si>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</si>
  <si>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</si>
  <si>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</si>
  <si>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</si>
  <si>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</si>
  <si>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</si>
  <si>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</si>
  <si>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</si>
  <si>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</si>
  <si>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</si>
  <si>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</si>
  <si>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</si>
  <si>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</si>
  <si>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</si>
  <si>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</si>
  <si>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</si>
  <si>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</si>
  <si>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</si>
  <si>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</si>
  <si>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</si>
  <si>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</si>
  <si>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</si>
  <si>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</si>
  <si>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</si>
  <si>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</si>
  <si>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</si>
  <si>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</si>
  <si>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</si>
  <si>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</si>
  <si>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</si>
  <si>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</si>
  <si>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</si>
  <si>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</si>
  <si>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</si>
  <si>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</si>
  <si>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</si>
  <si>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</si>
  <si>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</si>
  <si>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</si>
  <si>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</si>
  <si>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</si>
  <si>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</si>
  <si>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</si>
  <si>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</si>
  <si>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</si>
  <si>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</si>
  <si>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</si>
  <si>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</si>
  <si>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</si>
  <si>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</si>
  <si>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</si>
  <si>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</si>
  <si>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</si>
  <si>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</si>
  <si>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</si>
  <si>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</si>
  <si>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</si>
  <si>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</si>
  <si>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</si>
  <si>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</si>
  <si>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</si>
  <si>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</si>
  <si>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</si>
  <si>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</si>
  <si>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</si>
  <si>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</si>
  <si>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</si>
  <si>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</si>
  <si>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</si>
  <si>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</si>
  <si>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</si>
  <si>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</si>
  <si>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</si>
  <si>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</si>
  <si>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</si>
  <si>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</si>
  <si>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</si>
  <si>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</si>
  <si>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</si>
  <si>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</si>
  <si>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</si>
  <si>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</si>
  <si>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</si>
  <si>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</si>
  <si>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</si>
  <si>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</si>
  <si>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</si>
  <si>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</si>
  <si>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</si>
  <si>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</si>
  <si>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</si>
  <si>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</si>
  <si>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</si>
  <si>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</si>
  <si>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</si>
  <si>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</si>
  <si>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</si>
  <si>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</si>
  <si>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</si>
  <si>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</si>
  <si>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</si>
  <si>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</si>
  <si>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</si>
  <si>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</si>
  <si>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</si>
  <si>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</si>
  <si>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</si>
  <si>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</si>
  <si>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</si>
  <si>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</si>
  <si>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</si>
  <si>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</si>
  <si>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</si>
  <si>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</si>
  <si>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</si>
  <si>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</si>
  <si>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</si>
  <si>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</si>
  <si>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</si>
  <si>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</si>
  <si>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</si>
  <si>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</si>
  <si>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</si>
  <si>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</si>
  <si>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</si>
  <si>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</si>
  <si>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</si>
  <si>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</si>
  <si>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</si>
  <si>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</si>
  <si>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</si>
  <si>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</si>
  <si>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</si>
  <si>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</si>
  <si>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</si>
  <si>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</si>
  <si>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</si>
  <si>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</si>
  <si>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</si>
  <si>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</si>
  <si>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</si>
  <si>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</si>
  <si>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</si>
  <si>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</si>
  <si>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</si>
  <si>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</si>
  <si>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</si>
  <si>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</si>
  <si>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</si>
  <si>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</si>
  <si>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</si>
  <si>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</si>
  <si>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</si>
  <si>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</si>
  <si>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</si>
  <si>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</si>
  <si>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</si>
  <si>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</si>
  <si>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</si>
  <si>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</si>
  <si>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</si>
  <si>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</si>
  <si>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</si>
  <si>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</si>
  <si>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</si>
  <si>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</si>
  <si>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</si>
  <si>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</si>
  <si>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</si>
  <si>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</si>
  <si>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</si>
  <si>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</si>
  <si>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</si>
  <si>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</si>
  <si>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</si>
  <si>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</si>
  <si>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</si>
  <si>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</si>
  <si>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</si>
  <si>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</si>
  <si>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</si>
  <si>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</si>
  <si>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</si>
  <si>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</si>
  <si>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</si>
  <si>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</si>
  <si>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</si>
  <si>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</si>
  <si>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</si>
  <si>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</si>
  <si>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</si>
  <si>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</si>
  <si>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</si>
  <si>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</si>
  <si>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</si>
  <si>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</si>
  <si>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</si>
  <si>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</si>
  <si>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</si>
  <si>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</si>
  <si>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</si>
  <si>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</si>
  <si>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</si>
  <si>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</si>
  <si>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</si>
  <si>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</si>
  <si>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</si>
  <si>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</si>
  <si>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</si>
  <si>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</si>
  <si>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</si>
  <si>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</si>
  <si>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</si>
  <si>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</si>
  <si>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</si>
  <si>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</si>
  <si>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</si>
  <si>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</si>
  <si>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</si>
  <si>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</si>
  <si>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</si>
  <si>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</si>
  <si>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</si>
  <si>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</si>
  <si>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</si>
  <si>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</si>
  <si>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</si>
  <si>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</si>
  <si>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</si>
  <si>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</si>
  <si>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</si>
  <si>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</si>
  <si>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</si>
  <si>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</si>
  <si>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</si>
  <si>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</si>
  <si>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</si>
  <si>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</si>
  <si>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</si>
  <si>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</si>
  <si>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</si>
  <si>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</si>
  <si>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</si>
  <si>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</si>
  <si>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</si>
  <si>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</si>
  <si>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</si>
  <si>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</si>
  <si>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</si>
  <si>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</si>
  <si>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</si>
  <si>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</si>
  <si>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</si>
  <si>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</si>
  <si>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</si>
  <si>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</si>
  <si>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</si>
  <si>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</si>
  <si>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</si>
  <si>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</si>
  <si>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</si>
  <si>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</si>
  <si>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</si>
  <si>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</si>
  <si>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</si>
  <si>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</si>
  <si>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</si>
  <si>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</si>
  <si>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</si>
  <si>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</si>
  <si>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</si>
  <si>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</si>
  <si>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</si>
  <si>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</si>
  <si>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</si>
  <si>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</si>
  <si>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</si>
  <si>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</si>
  <si>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</si>
  <si>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</si>
  <si>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</si>
  <si>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</si>
  <si>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</si>
  <si>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</si>
  <si>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</si>
  <si>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</si>
  <si>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</si>
  <si>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</si>
  <si>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</si>
  <si>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</si>
  <si>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</si>
  <si>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</si>
  <si>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</si>
  <si>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</si>
  <si>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</si>
  <si>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</si>
  <si>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</si>
  <si>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</si>
  <si>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</si>
  <si>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</si>
  <si>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</si>
  <si>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</si>
  <si>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</si>
  <si>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</si>
  <si>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</si>
  <si>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</si>
  <si>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</si>
  <si>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</si>
  <si>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</si>
  <si>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</si>
  <si>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</si>
  <si>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</si>
  <si>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</si>
  <si>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</si>
  <si>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</si>
  <si>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</si>
  <si>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</si>
  <si>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</si>
  <si>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</si>
  <si>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</si>
  <si>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</si>
  <si>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</si>
  <si>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</si>
  <si>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</si>
  <si>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</si>
  <si>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</si>
  <si>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</si>
  <si>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</si>
  <si>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</si>
  <si>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</si>
  <si>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</si>
  <si>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</si>
  <si>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</si>
  <si>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</si>
  <si>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</si>
  <si>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</si>
  <si>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</si>
  <si>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</si>
  <si>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</si>
  <si>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</si>
  <si>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</si>
  <si>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</si>
  <si>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</si>
  <si>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</si>
  <si>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</si>
  <si>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</si>
  <si>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</si>
  <si>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</si>
  <si>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</si>
  <si>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</si>
  <si>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</si>
  <si>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</si>
  <si>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</si>
  <si>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</si>
  <si>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</si>
  <si>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</si>
  <si>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</si>
  <si>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</si>
  <si>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</si>
  <si>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</si>
  <si>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</si>
  <si>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</si>
  <si>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</si>
  <si>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</si>
  <si>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</si>
  <si>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</si>
  <si>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</si>
  <si>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</si>
  <si>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</si>
  <si>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</si>
  <si>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</si>
  <si>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</si>
  <si>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</si>
  <si>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</si>
  <si>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</si>
  <si>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</si>
  <si>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</si>
  <si>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</si>
  <si>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</si>
  <si>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</si>
  <si>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</si>
  <si>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</si>
  <si>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</si>
  <si>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</si>
  <si>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</si>
  <si>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</si>
  <si>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</si>
  <si>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</si>
  <si>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</si>
  <si>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</si>
  <si>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</si>
  <si>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</si>
  <si>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</si>
  <si>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</si>
  <si>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</si>
  <si>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</si>
  <si>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</si>
  <si>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</si>
  <si>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</si>
  <si>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</si>
  <si>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</si>
  <si>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</si>
  <si>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</si>
  <si>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</si>
  <si>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</si>
  <si>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</si>
  <si>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</si>
  <si>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</si>
  <si>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</si>
  <si>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</si>
  <si>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</si>
  <si>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</si>
  <si>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</si>
  <si>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</si>
  <si>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</si>
  <si>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</si>
  <si>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</si>
  <si>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</si>
  <si>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</si>
  <si>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</si>
  <si>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</si>
  <si>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</si>
  <si>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</si>
  <si>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</si>
  <si>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</si>
  <si>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</si>
  <si>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</si>
  <si>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</si>
  <si>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</si>
  <si>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</si>
  <si>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</si>
  <si>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</si>
  <si>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</si>
  <si>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</si>
  <si>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</si>
  <si>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</si>
  <si>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</si>
  <si>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</si>
  <si>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</si>
  <si>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</si>
  <si>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</si>
  <si>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</si>
  <si>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</si>
  <si>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</si>
  <si>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</si>
  <si>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</si>
  <si>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</si>
  <si>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</si>
  <si>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</si>
  <si>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</si>
  <si>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</si>
  <si>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</si>
  <si>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</si>
  <si>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</si>
  <si>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</si>
  <si>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</si>
  <si>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</si>
  <si>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</si>
  <si>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</si>
  <si>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</si>
  <si>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</si>
  <si>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</si>
  <si>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</si>
  <si>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</si>
  <si>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</si>
  <si>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</si>
  <si>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</si>
  <si>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</si>
  <si>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</si>
  <si>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</si>
  <si>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</si>
  <si>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</si>
  <si>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</si>
  <si>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</si>
  <si>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</si>
  <si>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</si>
  <si>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</si>
  <si>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</si>
  <si>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</si>
  <si>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</si>
  <si>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</si>
  <si>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</si>
  <si>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</si>
  <si>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</si>
  <si>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</si>
  <si>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</si>
  <si>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</si>
  <si>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</si>
  <si>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</si>
  <si>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</si>
  <si>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</si>
  <si>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</si>
  <si>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</si>
  <si>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</si>
  <si>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</si>
  <si>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</si>
  <si>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</si>
  <si>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</si>
  <si>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</si>
  <si>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</si>
  <si>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</si>
  <si>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</si>
  <si>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</si>
  <si>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</si>
  <si>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</si>
  <si>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</si>
  <si>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</si>
  <si>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</si>
  <si>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</si>
  <si>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</si>
  <si>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</si>
  <si>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</si>
  <si>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</si>
  <si>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</si>
  <si>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</si>
  <si>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</si>
  <si>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</si>
  <si>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</si>
  <si>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</si>
  <si>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</si>
  <si>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</si>
  <si>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</si>
  <si>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</si>
  <si>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</si>
  <si>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</si>
  <si>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</si>
  <si>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</si>
  <si>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</si>
  <si>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</si>
  <si>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</si>
  <si>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</si>
  <si>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</si>
  <si>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</si>
  <si>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</si>
  <si>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</si>
  <si>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</si>
  <si>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</si>
  <si>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</si>
  <si>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</si>
  <si>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</si>
  <si>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</si>
  <si>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</si>
  <si>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</si>
  <si>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</si>
  <si>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</si>
  <si>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</si>
  <si>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</si>
  <si>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</si>
  <si>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</si>
  <si>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</si>
  <si>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</si>
  <si>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</si>
  <si>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</si>
  <si>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</si>
  <si>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</si>
  <si>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</si>
  <si>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</si>
  <si>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</si>
  <si>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</si>
  <si>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</si>
  <si>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</si>
  <si>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</si>
  <si>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</si>
  <si>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</si>
  <si>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</si>
  <si>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</si>
  <si>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</si>
  <si>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</si>
  <si>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</si>
  <si>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</si>
  <si>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</si>
  <si>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</si>
  <si>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</si>
  <si>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</si>
  <si>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</si>
  <si>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</si>
  <si>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</si>
  <si>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</si>
  <si>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</si>
  <si>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</si>
  <si>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</si>
  <si>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</si>
  <si>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</si>
  <si>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</si>
  <si>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</si>
  <si>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</si>
  <si>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</si>
  <si>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</si>
  <si>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</si>
  <si>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</si>
  <si>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</si>
  <si>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</si>
  <si>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</si>
  <si>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</si>
  <si>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</si>
  <si>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</si>
  <si>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</si>
  <si>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</si>
  <si>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</si>
  <si>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</si>
  <si>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</si>
  <si>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</si>
  <si>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</si>
  <si>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</si>
  <si>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</si>
  <si>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</si>
  <si>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</si>
  <si>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</si>
  <si>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</si>
  <si>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</si>
  <si>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</si>
  <si>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</si>
  <si>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</si>
  <si>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</si>
  <si>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</si>
  <si>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</si>
  <si>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</si>
  <si>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</si>
  <si>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</si>
  <si>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</si>
  <si>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</si>
  <si>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</si>
  <si>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</si>
  <si>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</si>
  <si>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</si>
  <si>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</si>
  <si>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</si>
  <si>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</si>
  <si>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</si>
  <si>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</si>
  <si>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</si>
  <si>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</si>
  <si>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</si>
  <si>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</si>
  <si>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</si>
  <si>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</si>
  <si>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</si>
  <si>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</si>
  <si>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</si>
  <si>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</si>
  <si>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</si>
  <si>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</si>
  <si>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</si>
  <si>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</si>
  <si>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</si>
  <si>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</si>
  <si>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</si>
  <si>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</si>
  <si>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</si>
  <si>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</si>
  <si>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</si>
  <si>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</si>
  <si>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</si>
  <si>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</si>
  <si>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</si>
  <si>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</si>
  <si>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</si>
  <si>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</si>
  <si>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</si>
  <si>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</si>
  <si>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</si>
  <si>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</si>
  <si>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</si>
  <si>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</si>
  <si>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</si>
  <si>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</si>
  <si>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</si>
  <si>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</si>
  <si>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</si>
  <si>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</si>
  <si>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</si>
  <si>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</si>
  <si>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</si>
  <si>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</si>
  <si>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</si>
  <si>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</si>
  <si>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</si>
  <si>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</si>
  <si>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</si>
  <si>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</si>
  <si>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</si>
  <si>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</si>
  <si>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</si>
  <si>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</si>
  <si>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</si>
  <si>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</si>
  <si>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</si>
  <si>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</si>
  <si>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</si>
  <si>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</si>
  <si>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</si>
  <si>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</si>
  <si>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</si>
  <si>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</si>
  <si>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</si>
  <si>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</si>
  <si>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</si>
  <si>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</si>
  <si>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</si>
  <si>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</si>
  <si>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</si>
  <si>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</si>
  <si>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</si>
  <si>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</si>
  <si>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</si>
  <si>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</si>
  <si>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</si>
  <si>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</si>
  <si>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</si>
  <si>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</si>
  <si>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</si>
  <si>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</si>
  <si>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</si>
  <si>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</si>
  <si>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</si>
  <si>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</si>
  <si>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</si>
  <si>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</si>
  <si>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</si>
  <si>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</si>
  <si>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</si>
  <si>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</si>
  <si>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</si>
  <si>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</si>
  <si>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</si>
  <si>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</si>
  <si>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</si>
  <si>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</si>
  <si>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</si>
  <si>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</si>
  <si>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</si>
  <si>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</si>
  <si>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</si>
  <si>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</si>
  <si>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</si>
  <si>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</si>
  <si>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</si>
  <si>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</si>
  <si>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</si>
  <si>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</si>
  <si>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</si>
  <si>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</si>
  <si>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</si>
  <si>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</si>
  <si>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</si>
  <si>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</si>
  <si>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</si>
  <si>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</si>
  <si>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</si>
  <si>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</si>
  <si>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</si>
  <si>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</si>
  <si>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</si>
  <si>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</si>
  <si>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</si>
  <si>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</si>
  <si>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</si>
  <si>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</si>
  <si>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</si>
  <si>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</si>
  <si>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</si>
  <si>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</si>
  <si>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</si>
  <si>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</si>
  <si>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</si>
  <si>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</si>
  <si>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</si>
  <si>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</si>
  <si>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</si>
  <si>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</si>
  <si>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</si>
  <si>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</si>
  <si>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</si>
  <si>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</si>
  <si>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</si>
  <si>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</si>
  <si>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</si>
  <si>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</si>
  <si>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</si>
  <si>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</si>
  <si>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</si>
  <si>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</si>
  <si>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</si>
  <si>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</si>
  <si>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</si>
  <si>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</si>
  <si>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</si>
  <si>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</si>
  <si>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</si>
  <si>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</si>
  <si>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</si>
  <si>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</si>
  <si>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</si>
  <si>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</si>
  <si>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</si>
  <si>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</si>
  <si>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</si>
  <si>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</si>
  <si>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</si>
  <si>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</si>
  <si>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</si>
  <si>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</si>
  <si>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</si>
  <si>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</si>
  <si>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</si>
  <si>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</si>
  <si>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</si>
  <si>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</si>
  <si>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</si>
  <si>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</si>
  <si>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</si>
  <si>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</si>
  <si>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</si>
  <si>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</si>
  <si>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</si>
  <si>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</si>
  <si>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</si>
  <si>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</si>
  <si>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</si>
  <si>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</si>
  <si>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</si>
  <si>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</si>
  <si>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</si>
  <si>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</si>
  <si>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</si>
  <si>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</si>
  <si>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</si>
  <si>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</si>
  <si>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</si>
  <si>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</si>
  <si>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</si>
  <si>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</si>
  <si>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</si>
  <si>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</si>
  <si>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</si>
  <si>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</si>
  <si>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</si>
  <si>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</si>
  <si>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</si>
  <si>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</si>
  <si>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</si>
  <si>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</si>
  <si>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</si>
  <si>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</si>
  <si>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</si>
  <si>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</si>
  <si>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</si>
  <si>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</si>
  <si>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</si>
  <si>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</si>
  <si>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</si>
  <si>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</si>
  <si>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</si>
  <si>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</si>
  <si>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</si>
  <si>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</si>
  <si>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</si>
  <si>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</si>
  <si>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</si>
  <si>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</si>
  <si>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</si>
  <si>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</si>
  <si>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</si>
  <si>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</si>
  <si>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</si>
  <si>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</si>
  <si>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</si>
  <si>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</si>
  <si>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</si>
  <si>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</si>
  <si>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</si>
  <si>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</si>
  <si>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</si>
  <si>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</si>
  <si>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</si>
  <si>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</si>
  <si>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</si>
  <si>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</si>
  <si>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</si>
  <si>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</si>
  <si>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</si>
  <si>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</si>
  <si>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</si>
  <si>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</si>
  <si>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</si>
  <si>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</si>
  <si>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</si>
  <si>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</si>
  <si>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</si>
  <si>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</si>
  <si>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</si>
  <si>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</si>
  <si>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</si>
  <si>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</si>
  <si>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</si>
  <si>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</si>
  <si>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</si>
  <si>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</si>
  <si>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</si>
  <si>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</si>
  <si>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</si>
  <si>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</si>
  <si>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</si>
  <si>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</si>
  <si>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</si>
  <si>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</si>
  <si>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</si>
  <si>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</si>
  <si>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</si>
  <si>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</si>
  <si>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</si>
  <si>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</si>
  <si>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</si>
  <si>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</si>
  <si>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</si>
  <si>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</si>
  <si>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</si>
  <si>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</si>
  <si>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</si>
  <si>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</si>
  <si>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</si>
  <si>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</si>
  <si>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</si>
  <si>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</si>
  <si>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</si>
  <si>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</si>
  <si>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</si>
  <si>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</si>
  <si>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</si>
  <si>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</si>
  <si>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</si>
  <si>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</si>
  <si>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</si>
  <si>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</si>
  <si>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</si>
  <si>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</si>
  <si>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</si>
  <si>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</si>
  <si>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</si>
  <si>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</si>
  <si>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</si>
  <si>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</si>
  <si>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</si>
  <si>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</si>
  <si>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</si>
  <si>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</si>
  <si>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</si>
  <si>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</si>
  <si>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</si>
  <si>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</si>
  <si>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</si>
  <si>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</si>
  <si>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</si>
  <si>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</si>
  <si>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</si>
  <si>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</si>
  <si>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</si>
  <si>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</si>
  <si>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</si>
  <si>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</si>
  <si>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</si>
  <si>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</si>
  <si>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</si>
  <si>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</si>
  <si>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</si>
  <si>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</si>
  <si>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</si>
  <si>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</si>
  <si>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</si>
  <si>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</si>
  <si>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</si>
  <si>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</si>
  <si>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</si>
  <si>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</si>
  <si>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</si>
  <si>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</si>
  <si>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</si>
  <si>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</si>
  <si>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</si>
  <si>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</si>
  <si>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</si>
  <si>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</si>
  <si>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</si>
  <si>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</si>
  <si>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</si>
  <si>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</si>
  <si>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</si>
  <si>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</si>
  <si>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</si>
  <si>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</si>
  <si>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</si>
  <si>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</si>
  <si>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</si>
  <si>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</si>
  <si>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</si>
  <si>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</si>
  <si>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</si>
  <si>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</si>
  <si>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</si>
  <si>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</si>
  <si>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</si>
  <si>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</si>
  <si>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</si>
  <si>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</si>
  <si>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</si>
  <si>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</si>
  <si>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</si>
  <si>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</si>
  <si>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</si>
  <si>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</si>
  <si>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</si>
  <si>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</si>
  <si>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</si>
  <si>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</si>
  <si>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</si>
  <si>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</si>
  <si>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</si>
  <si>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</si>
  <si>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</si>
  <si>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</si>
  <si>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</si>
  <si>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</si>
  <si>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</si>
  <si>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</si>
  <si>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</si>
  <si>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</si>
  <si>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</si>
  <si>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</si>
  <si>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</si>
  <si>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</si>
  <si>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</si>
  <si>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</si>
  <si>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</si>
  <si>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</si>
  <si>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</si>
  <si>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</si>
  <si>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</si>
  <si>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</si>
  <si>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</si>
  <si>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</si>
  <si>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</si>
  <si>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</si>
  <si>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</si>
  <si>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</si>
  <si>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</si>
  <si>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</si>
  <si>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</si>
  <si>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</si>
  <si>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</si>
  <si>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</si>
  <si>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</si>
  <si>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</si>
  <si>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</si>
  <si>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</si>
  <si>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</si>
  <si>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</si>
  <si>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</si>
  <si>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</si>
  <si>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</si>
  <si>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</si>
  <si>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</si>
  <si>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</si>
  <si>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</si>
  <si>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</si>
  <si>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</si>
  <si>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</si>
  <si>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</si>
  <si>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</si>
  <si>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</si>
  <si>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</si>
  <si>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</si>
  <si>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</si>
  <si>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</si>
  <si>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</si>
  <si>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</si>
  <si>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</si>
  <si>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</si>
  <si>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</si>
  <si>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</si>
  <si>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</si>
  <si>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</si>
  <si>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</si>
  <si>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</si>
  <si>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</si>
  <si>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</si>
  <si>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</si>
  <si>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</si>
  <si>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</si>
  <si>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</si>
  <si>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</si>
  <si>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</si>
  <si>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</si>
  <si>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</si>
  <si>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</si>
  <si>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</si>
  <si>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</si>
  <si>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</si>
  <si>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</si>
  <si>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</si>
  <si>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</si>
  <si>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</si>
  <si>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</si>
  <si>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</si>
  <si>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</si>
  <si>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</si>
  <si>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</si>
  <si>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</si>
  <si>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</si>
  <si>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</si>
  <si>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</si>
  <si>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</si>
  <si>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</si>
  <si>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</si>
  <si>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</si>
  <si>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</si>
  <si>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</si>
  <si>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</si>
  <si>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</si>
  <si>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</si>
  <si>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</si>
  <si>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</si>
  <si>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</si>
  <si>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</si>
  <si>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</si>
  <si>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</si>
  <si>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</si>
  <si>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</si>
  <si>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</si>
  <si>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</si>
  <si>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</si>
  <si>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</si>
  <si>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</si>
  <si>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</si>
  <si>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</si>
  <si>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</si>
  <si>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</si>
  <si>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</si>
  <si>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</si>
  <si>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</si>
  <si>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</si>
  <si>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</si>
  <si>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</si>
  <si>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</si>
  <si>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</si>
  <si>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</si>
  <si>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</si>
  <si>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</si>
  <si>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</si>
  <si>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</si>
  <si>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</si>
  <si>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</si>
  <si>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</si>
  <si>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</si>
  <si>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</si>
  <si>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</si>
  <si>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</si>
  <si>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</si>
  <si>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</si>
  <si>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</si>
  <si>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</si>
  <si>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</si>
  <si>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</si>
  <si>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</si>
  <si>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</si>
  <si>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</si>
  <si>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</si>
  <si>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</si>
  <si>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</si>
  <si>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</si>
  <si>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</si>
  <si>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</si>
  <si>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</si>
  <si>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</si>
  <si>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</si>
  <si>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</si>
  <si>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</si>
  <si>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</si>
  <si>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</si>
  <si>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</si>
  <si>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</si>
  <si>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</si>
  <si>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</si>
  <si>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</si>
  <si>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</si>
  <si>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</si>
  <si>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</si>
  <si>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</si>
  <si>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</si>
  <si>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</si>
  <si>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</si>
  <si>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</si>
  <si>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</si>
  <si>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</si>
  <si>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</si>
  <si>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</si>
  <si>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</si>
  <si>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</si>
  <si>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</si>
  <si>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</si>
  <si>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</si>
  <si>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</si>
  <si>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</si>
  <si>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</si>
  <si>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</si>
  <si>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</si>
  <si>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</si>
  <si>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</si>
  <si>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</si>
  <si>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</si>
  <si>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</si>
  <si>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</si>
  <si>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</si>
  <si>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</si>
  <si>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</si>
  <si>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</si>
  <si>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</si>
  <si>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</si>
  <si>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</si>
  <si>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</si>
  <si>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</si>
  <si>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</si>
  <si>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</si>
  <si>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</si>
  <si>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</si>
  <si>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</si>
  <si>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</si>
  <si>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</si>
  <si>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</si>
  <si>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</si>
  <si>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</si>
  <si>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</si>
  <si>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</si>
  <si>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</si>
  <si>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</si>
  <si>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</si>
  <si>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</si>
  <si>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</si>
  <si>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</si>
  <si>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</si>
  <si>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</si>
  <si>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</si>
  <si>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</si>
  <si>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</si>
  <si>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</si>
  <si>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</si>
  <si>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</si>
  <si>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</si>
  <si>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</si>
  <si>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</si>
  <si>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</si>
  <si>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</si>
  <si>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</si>
  <si>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</si>
  <si>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</si>
  <si>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</si>
  <si>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</si>
  <si>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</si>
  <si>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</si>
  <si>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</si>
  <si>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</si>
  <si>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</si>
  <si>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</si>
  <si>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</si>
  <si>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</si>
  <si>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</si>
  <si>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</si>
  <si>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</si>
  <si>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</si>
  <si>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</si>
  <si>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</si>
  <si>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</si>
  <si>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</si>
  <si>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</si>
  <si>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</si>
  <si>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</si>
  <si>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</si>
  <si>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</si>
  <si>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</si>
  <si>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</si>
  <si>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</si>
  <si>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</si>
  <si>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</si>
  <si>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</si>
  <si>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</si>
  <si>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</si>
  <si>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</si>
  <si>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</si>
  <si>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</si>
  <si>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</si>
  <si>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</si>
  <si>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</si>
  <si>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</si>
  <si>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</si>
  <si>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</si>
  <si>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</si>
  <si>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</si>
  <si>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</si>
  <si>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</si>
  <si>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</si>
  <si>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</si>
  <si>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</si>
  <si>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</si>
  <si>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</si>
  <si>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</si>
  <si>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</si>
  <si>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</si>
  <si>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</si>
  <si>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</si>
  <si>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</si>
  <si>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</si>
  <si>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</si>
  <si>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</si>
  <si>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</si>
  <si>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</si>
  <si>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</si>
  <si>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</si>
  <si>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</si>
  <si>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</si>
  <si>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</si>
  <si>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</si>
  <si>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</si>
  <si>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</si>
  <si>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</si>
  <si>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</si>
  <si>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</si>
  <si>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</si>
  <si>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</si>
  <si>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</si>
  <si>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</si>
  <si>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</si>
  <si>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</si>
  <si>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</si>
  <si>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</si>
  <si>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</si>
  <si>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</si>
  <si>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</si>
  <si>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</si>
  <si>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</si>
  <si>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</si>
  <si>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</si>
  <si>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</si>
  <si>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</si>
  <si>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</si>
  <si>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</si>
  <si>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</si>
  <si>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</si>
  <si>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</si>
  <si>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</si>
  <si>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</si>
  <si>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</si>
  <si>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</si>
  <si>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</si>
  <si>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</si>
  <si>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</si>
  <si>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</si>
  <si>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</si>
  <si>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</si>
  <si>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</si>
  <si>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</si>
  <si>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</si>
  <si>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</si>
  <si>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</si>
  <si>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</si>
  <si>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</si>
  <si>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</si>
  <si>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</si>
  <si>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</si>
  <si>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</si>
  <si>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</si>
  <si>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</si>
  <si>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</si>
  <si>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</si>
  <si>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</si>
  <si>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</si>
  <si>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</si>
  <si>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</si>
  <si>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</si>
  <si>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</si>
  <si>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</si>
  <si>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</si>
  <si>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</si>
  <si>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</si>
  <si>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</si>
  <si>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</si>
  <si>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</si>
  <si>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</si>
  <si>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</si>
  <si>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</si>
  <si>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</si>
  <si>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</si>
  <si>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</si>
  <si>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</si>
  <si>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</si>
  <si>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</si>
  <si>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</si>
  <si>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</si>
  <si>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</si>
  <si>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</si>
  <si>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</si>
  <si>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</si>
  <si>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</si>
  <si>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</si>
  <si>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</si>
  <si>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</si>
  <si>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</si>
  <si>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</si>
  <si>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</si>
  <si>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</si>
  <si>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</si>
  <si>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</si>
  <si>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</si>
  <si>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</si>
  <si>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</si>
  <si>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</si>
  <si>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</si>
  <si>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</si>
  <si>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</si>
  <si>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</si>
  <si>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</si>
  <si>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</si>
  <si>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</si>
  <si>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</si>
  <si>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</si>
  <si>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</si>
  <si>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</si>
  <si>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</si>
  <si>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</si>
  <si>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</si>
  <si>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</si>
  <si>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</si>
  <si>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</si>
  <si>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</si>
  <si>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</si>
  <si>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</si>
  <si>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</si>
  <si>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</si>
  <si>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</si>
  <si>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</si>
  <si>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</si>
  <si>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</si>
  <si>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</si>
  <si>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</si>
  <si>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</si>
  <si>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</si>
  <si>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</si>
  <si>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</si>
  <si>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</si>
  <si>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</si>
  <si>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</si>
  <si>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</si>
  <si>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</si>
  <si>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</si>
  <si>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</si>
  <si>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</si>
  <si>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</si>
  <si>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</si>
  <si>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</si>
  <si>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</si>
  <si>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</si>
  <si>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</si>
  <si>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</si>
  <si>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</si>
  <si>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</si>
  <si>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</si>
  <si>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</si>
  <si>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</si>
  <si>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</si>
  <si>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</si>
  <si>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</si>
  <si>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</si>
  <si>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</si>
  <si>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</si>
  <si>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</si>
  <si>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</si>
  <si>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</si>
  <si>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</si>
  <si>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</si>
  <si>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</si>
  <si>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</si>
  <si>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</si>
  <si>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</si>
  <si>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</si>
  <si>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</si>
  <si>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</si>
  <si>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</si>
  <si>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</si>
  <si>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</si>
  <si>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</si>
  <si>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</si>
  <si>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</si>
  <si>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</si>
  <si>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</si>
  <si>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</si>
  <si>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</si>
  <si>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</si>
  <si>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</si>
  <si>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</si>
  <si>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</si>
  <si>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</si>
  <si>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</si>
  <si>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</si>
  <si>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</si>
  <si>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</si>
  <si>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</si>
  <si>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</si>
  <si>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</si>
  <si>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</si>
  <si>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</si>
  <si>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</si>
  <si>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</si>
  <si>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</si>
  <si>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</si>
  <si>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</si>
  <si>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</si>
  <si>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</si>
  <si>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</si>
  <si>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</si>
  <si>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</si>
  <si>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</si>
  <si>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</si>
  <si>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</si>
  <si>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</si>
  <si>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</si>
  <si>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</si>
  <si>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</si>
  <si>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</si>
  <si>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</si>
  <si>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</si>
  <si>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</si>
  <si>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</si>
  <si>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</si>
  <si>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</si>
  <si>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</si>
  <si>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</si>
  <si>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</si>
  <si>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</si>
  <si>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</si>
  <si>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</si>
  <si>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</si>
  <si>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</si>
  <si>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</si>
  <si>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</si>
  <si>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</si>
  <si>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</si>
  <si>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</si>
  <si>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</si>
  <si>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</si>
  <si>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</si>
  <si>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</si>
  <si>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</si>
  <si>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</si>
  <si>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</si>
  <si>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</si>
  <si>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</si>
  <si>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</si>
  <si>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</si>
  <si>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</si>
  <si>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</si>
  <si>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</si>
  <si>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</si>
  <si>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</si>
  <si>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</si>
  <si>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</si>
  <si>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</si>
  <si>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</si>
  <si>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</si>
  <si>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</si>
  <si>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</si>
  <si>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</si>
  <si>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</si>
  <si>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</si>
  <si>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</si>
  <si>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</si>
  <si>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</si>
  <si>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</si>
  <si>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</si>
  <si>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</si>
  <si>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</si>
  <si>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</si>
  <si>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</si>
  <si>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</si>
  <si>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</si>
  <si>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</si>
  <si>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</si>
  <si>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</si>
  <si>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</si>
  <si>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</si>
  <si>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</si>
  <si>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</si>
  <si>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</si>
  <si>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</si>
  <si>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</si>
  <si>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</si>
  <si>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</si>
  <si>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</si>
  <si>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</si>
  <si>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</si>
  <si>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</si>
  <si>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</si>
  <si>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</si>
  <si>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</si>
  <si>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</si>
  <si>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</si>
  <si>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</si>
  <si>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</si>
  <si>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</si>
  <si>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</si>
  <si>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</si>
  <si>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</si>
  <si>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</si>
  <si>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</si>
  <si>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</si>
  <si>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</si>
  <si>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</si>
  <si>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</si>
  <si>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</si>
  <si>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</si>
  <si>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</si>
  <si>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</si>
  <si>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</si>
  <si>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</si>
  <si>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</si>
  <si>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</si>
  <si>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</si>
  <si>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</si>
  <si>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</si>
  <si>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</si>
  <si>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</si>
  <si>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</si>
  <si>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</si>
  <si>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</si>
  <si>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</si>
  <si>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</si>
  <si>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</si>
  <si>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</si>
  <si>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</si>
  <si>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</si>
  <si>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</si>
  <si>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</si>
  <si>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</si>
  <si>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</si>
  <si>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</si>
  <si>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</si>
  <si>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</si>
  <si>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</si>
  <si>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</si>
  <si>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</si>
  <si>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</si>
  <si>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</si>
  <si>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</si>
  <si>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</si>
  <si>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</si>
  <si>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</si>
  <si>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</si>
  <si>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</si>
  <si>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</si>
  <si>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</si>
  <si>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</si>
  <si>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</si>
  <si>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</si>
  <si>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</si>
  <si>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</si>
  <si>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</si>
  <si>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</si>
  <si>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</si>
  <si>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</si>
  <si>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</si>
  <si>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</si>
  <si>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</si>
  <si>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</si>
  <si>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</si>
  <si>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</si>
  <si>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</si>
  <si>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</si>
  <si>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</si>
  <si>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</si>
  <si>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</si>
  <si>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</si>
  <si>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</si>
  <si>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</si>
  <si>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</si>
  <si>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</si>
  <si>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</si>
  <si>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</si>
  <si>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</si>
  <si>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</si>
  <si>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</si>
  <si>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</si>
  <si>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</si>
  <si>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</si>
  <si>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</si>
  <si>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</si>
  <si>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</si>
  <si>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</si>
  <si>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</si>
  <si>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</si>
  <si>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</si>
  <si>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</si>
  <si>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</si>
  <si>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</si>
  <si>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</si>
  <si>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</si>
  <si>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</si>
  <si>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</si>
  <si>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</si>
  <si>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</si>
  <si>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</si>
  <si>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</si>
  <si>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</si>
  <si>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</si>
  <si>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</si>
  <si>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</si>
  <si>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</si>
  <si>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</si>
  <si>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</si>
  <si>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</si>
  <si>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</si>
  <si>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</si>
  <si>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</si>
  <si>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</si>
  <si>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</si>
  <si>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</si>
  <si>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</si>
  <si>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</si>
  <si>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</si>
  <si>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</si>
  <si>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</si>
  <si>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</si>
  <si>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</si>
  <si>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</si>
  <si>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</si>
  <si>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</si>
  <si>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</si>
  <si>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</si>
  <si>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</si>
  <si>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</si>
  <si>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</si>
  <si>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</si>
  <si>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</si>
  <si>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</si>
  <si>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</si>
  <si>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</si>
  <si>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</si>
  <si>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</si>
  <si>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</si>
  <si>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</si>
  <si>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</si>
  <si>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</si>
  <si>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</si>
  <si>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</si>
  <si>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</si>
  <si>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</si>
  <si>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</si>
  <si>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</si>
  <si>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</si>
  <si>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</si>
  <si>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</si>
  <si>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</si>
  <si>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</si>
  <si>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</si>
  <si>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</si>
  <si>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</si>
  <si>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</si>
  <si>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</si>
  <si>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</si>
  <si>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</si>
  <si>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</si>
  <si>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</si>
  <si>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</si>
  <si>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</si>
  <si>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</si>
  <si>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</si>
  <si>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</si>
  <si>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</si>
  <si>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</si>
  <si>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</si>
  <si>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</si>
  <si>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</si>
  <si>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</si>
  <si>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</si>
  <si>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</si>
  <si>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</si>
  <si>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</si>
  <si>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</si>
  <si>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</si>
  <si>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</si>
  <si>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</si>
  <si>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</si>
  <si>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</si>
  <si>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</si>
  <si>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</si>
  <si>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</si>
  <si>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</si>
  <si>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</si>
  <si>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</si>
  <si>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</si>
  <si>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</si>
  <si>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</si>
  <si>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</si>
  <si>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</si>
  <si>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</si>
  <si>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</si>
  <si>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</si>
  <si>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</si>
  <si>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</si>
  <si>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</si>
  <si>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</si>
  <si>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</si>
  <si>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</si>
  <si>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</si>
  <si>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</si>
  <si>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</si>
  <si>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</si>
  <si>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</si>
  <si>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</si>
  <si>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</si>
  <si>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</si>
  <si>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</si>
  <si>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</si>
  <si>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</si>
  <si>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</si>
  <si>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</si>
  <si>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</si>
  <si>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</si>
  <si>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</si>
  <si>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</si>
  <si>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</si>
  <si>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</si>
  <si>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</si>
  <si>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</si>
  <si>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</si>
  <si>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</si>
  <si>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</si>
  <si>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</si>
  <si>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</si>
  <si>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</si>
  <si>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</si>
  <si>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</si>
  <si>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</si>
  <si>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</si>
  <si>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</si>
  <si>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</si>
  <si>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</si>
  <si>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</si>
  <si>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</si>
  <si>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</si>
  <si>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</si>
  <si>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</si>
  <si>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</si>
  <si>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</si>
  <si>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</si>
  <si>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</si>
  <si>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</si>
  <si>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</si>
  <si>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</si>
  <si>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</si>
  <si>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</si>
  <si>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</si>
  <si>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</si>
  <si>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</si>
  <si>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</si>
  <si>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</si>
  <si>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</si>
  <si>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</si>
  <si>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</si>
  <si>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</si>
  <si>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</si>
  <si>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</si>
  <si>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</si>
  <si>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</si>
  <si>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</si>
  <si>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</si>
  <si>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</si>
  <si>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</si>
  <si>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</si>
  <si>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</si>
  <si>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</si>
  <si>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</si>
  <si>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</si>
  <si>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</si>
  <si>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</si>
  <si>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</si>
  <si>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</si>
  <si>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</si>
  <si>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</si>
  <si>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</si>
  <si>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</si>
  <si>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</si>
  <si>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</si>
  <si>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</si>
  <si>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</si>
  <si>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</si>
  <si>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</si>
  <si>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</si>
  <si>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</si>
  <si>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</si>
  <si>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</si>
  <si>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</si>
  <si>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</si>
  <si>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</si>
  <si>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</si>
  <si>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</si>
  <si>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</si>
  <si>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</si>
  <si>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</si>
  <si>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</si>
  <si>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</si>
  <si>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</si>
  <si>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</si>
  <si>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</si>
  <si>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</si>
  <si>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</si>
  <si>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</si>
  <si>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</si>
  <si>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</si>
  <si>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</si>
  <si>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</si>
  <si>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</si>
  <si>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</si>
  <si>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</si>
  <si>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</si>
  <si>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</si>
  <si>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</si>
  <si>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</si>
  <si>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</si>
  <si>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</si>
  <si>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</si>
  <si>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</si>
  <si>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</si>
  <si>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</si>
  <si>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</si>
  <si>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</si>
  <si>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</si>
  <si>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</si>
  <si>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</si>
  <si>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</si>
  <si>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</si>
  <si>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</si>
  <si>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</si>
  <si>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</si>
  <si>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</si>
  <si>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</si>
  <si>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</si>
  <si>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</si>
  <si>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</si>
  <si>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</si>
  <si>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</si>
  <si>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</si>
  <si>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</si>
  <si>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</si>
  <si>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</si>
  <si>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</si>
  <si>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</si>
  <si>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</si>
  <si>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</si>
  <si>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</si>
  <si>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</si>
  <si>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</si>
  <si>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</si>
  <si>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</si>
  <si>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</si>
  <si>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</si>
  <si>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</si>
  <si>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</si>
  <si>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</si>
  <si>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</si>
  <si>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</si>
  <si>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</si>
  <si>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</si>
  <si>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</si>
  <si>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</si>
  <si>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</si>
  <si>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</si>
  <si>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</si>
  <si>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</si>
  <si>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</si>
  <si>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</si>
  <si>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</si>
  <si>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</si>
  <si>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</si>
  <si>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</si>
  <si>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</si>
  <si>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</si>
  <si>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</si>
  <si>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</si>
  <si>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</si>
  <si>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</si>
  <si>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</si>
  <si>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</si>
  <si>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</si>
  <si>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</si>
  <si>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</si>
  <si>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</si>
  <si>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</si>
  <si>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</si>
  <si>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</si>
  <si>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</si>
  <si>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</si>
  <si>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</si>
  <si>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</si>
  <si>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</si>
  <si>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</si>
  <si>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</si>
  <si>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</si>
  <si>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</si>
  <si>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</si>
  <si>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</si>
  <si>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</si>
  <si>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</si>
  <si>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</si>
  <si>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</si>
  <si>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</si>
  <si>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</si>
  <si>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</si>
  <si>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</si>
  <si>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</si>
  <si>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</si>
  <si>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</si>
  <si>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</si>
  <si>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</si>
  <si>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</si>
  <si>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</si>
  <si>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</si>
  <si>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</si>
  <si>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</si>
  <si>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</si>
  <si>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</si>
  <si>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</si>
  <si>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</si>
  <si>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</si>
  <si>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</si>
  <si>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</si>
  <si>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</si>
  <si>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</si>
  <si>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</si>
  <si>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</si>
  <si>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</si>
  <si>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</si>
  <si>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</si>
  <si>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</si>
  <si>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</si>
  <si>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</si>
  <si>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</si>
  <si>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</si>
  <si>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</si>
  <si>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</si>
  <si>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</si>
  <si>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</si>
  <si>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</si>
  <si>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</si>
  <si>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</si>
  <si>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</si>
  <si>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</si>
  <si>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</si>
  <si>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</si>
  <si>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</si>
  <si>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</si>
  <si>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</si>
  <si>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</si>
  <si>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</si>
  <si>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</si>
  <si>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</si>
  <si>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</si>
  <si>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</si>
  <si>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</si>
  <si>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</si>
  <si>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</si>
  <si>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</si>
  <si>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</si>
  <si>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</si>
  <si>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</si>
  <si>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</si>
  <si>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</si>
  <si>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</si>
  <si>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</si>
  <si>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</si>
  <si>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</si>
  <si>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</si>
  <si>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</si>
  <si>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</si>
  <si>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</si>
  <si>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</si>
  <si>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</si>
  <si>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</si>
  <si>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</si>
  <si>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</si>
  <si>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</si>
  <si>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</si>
  <si>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</si>
  <si>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</si>
  <si>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</si>
  <si>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</si>
  <si>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</si>
  <si>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</si>
  <si>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</si>
  <si>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</si>
  <si>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</si>
  <si>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</si>
  <si>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</si>
  <si>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</si>
  <si>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</si>
  <si>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</si>
  <si>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</si>
  <si>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</si>
  <si>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</si>
  <si>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</si>
  <si>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</si>
  <si>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</si>
  <si>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</si>
  <si>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</si>
  <si>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</si>
  <si>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</si>
  <si>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</si>
  <si>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</si>
  <si>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</si>
  <si>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</si>
  <si>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</si>
  <si>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</si>
  <si>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</si>
  <si>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</si>
  <si>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</si>
  <si>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</si>
  <si>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</si>
  <si>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</si>
  <si>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</si>
  <si>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</si>
  <si>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</si>
  <si>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</si>
  <si>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</si>
  <si>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</si>
  <si>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</si>
  <si>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</si>
  <si>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</si>
  <si>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</si>
  <si>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</si>
  <si>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</si>
  <si>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</si>
  <si>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</si>
  <si>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</si>
  <si>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</si>
  <si>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</si>
  <si>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</si>
  <si>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</si>
  <si>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</si>
  <si>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</si>
  <si>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</si>
  <si>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</si>
  <si>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</si>
  <si>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</si>
  <si>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</si>
  <si>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</si>
  <si>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</si>
  <si>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</si>
  <si>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</si>
  <si>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</si>
  <si>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</si>
  <si>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</si>
  <si>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</si>
  <si>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</si>
  <si>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</si>
  <si>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</si>
  <si>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</si>
  <si>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</si>
  <si>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</si>
  <si>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</si>
  <si>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</si>
  <si>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</si>
  <si>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</si>
  <si>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</si>
  <si>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</si>
  <si>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</si>
  <si>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</si>
  <si>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</si>
  <si>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</si>
  <si>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</si>
  <si>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</si>
  <si>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</si>
  <si>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</si>
  <si>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</si>
  <si>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</si>
  <si>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</si>
  <si>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</si>
  <si>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</si>
  <si>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</si>
  <si>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</si>
  <si>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</si>
  <si>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</si>
  <si>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</si>
  <si>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</si>
  <si>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</si>
  <si>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</si>
  <si>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</si>
  <si>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</si>
  <si>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</si>
  <si>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</si>
  <si>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</si>
  <si>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</si>
  <si>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</si>
  <si>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</si>
  <si>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</si>
  <si>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</si>
  <si>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</si>
  <si>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</si>
  <si>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</si>
  <si>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</si>
  <si>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</si>
  <si>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</si>
  <si>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</si>
  <si>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</si>
  <si>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</si>
  <si>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</si>
  <si>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</si>
  <si>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</si>
  <si>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</si>
  <si>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</si>
  <si>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</si>
  <si>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</si>
  <si>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</si>
  <si>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</si>
  <si>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</si>
  <si>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</si>
  <si>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</si>
  <si>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</si>
  <si>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</si>
  <si>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</si>
  <si>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</si>
  <si>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</si>
  <si>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</si>
  <si>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</si>
  <si>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</si>
  <si>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</si>
  <si>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</si>
  <si>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</si>
  <si>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</si>
  <si>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</si>
  <si>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</si>
  <si>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</si>
  <si>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</si>
  <si>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</si>
  <si>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</si>
  <si>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</si>
  <si>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</si>
  <si>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</si>
  <si>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</si>
  <si>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</si>
  <si>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</si>
  <si>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</si>
  <si>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</si>
  <si>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</si>
  <si>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</si>
  <si>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</si>
  <si>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</si>
  <si>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</si>
  <si>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</si>
  <si>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</si>
  <si>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</si>
  <si>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</si>
  <si>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</si>
  <si>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</si>
  <si>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</si>
  <si>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</si>
  <si>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</si>
  <si>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</si>
  <si>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</si>
  <si>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</si>
  <si>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</si>
  <si>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</si>
  <si>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</si>
  <si>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</si>
  <si>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</si>
  <si>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</si>
  <si>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</si>
  <si>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</si>
  <si>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</si>
  <si>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</si>
  <si>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</si>
  <si>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</si>
  <si>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</si>
  <si>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</si>
  <si>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</si>
  <si>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</si>
  <si>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</si>
  <si>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</si>
  <si>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</si>
  <si>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</si>
  <si>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</si>
  <si>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</si>
  <si>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</si>
  <si>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</si>
  <si>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</si>
  <si>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</si>
  <si>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</si>
  <si>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</si>
  <si>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</si>
  <si>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</si>
  <si>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</si>
  <si>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</si>
  <si>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</si>
  <si>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</si>
  <si>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</si>
  <si>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</si>
  <si>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</si>
  <si>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</si>
  <si>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</si>
  <si>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</si>
  <si>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</si>
  <si>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</si>
  <si>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</si>
  <si>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</si>
  <si>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</si>
  <si>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</si>
  <si>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</si>
  <si>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</si>
  <si>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</si>
  <si>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</si>
  <si>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</si>
  <si>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</si>
  <si>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</si>
  <si>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</si>
  <si>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</si>
  <si>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</si>
  <si>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</si>
  <si>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</si>
  <si>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</si>
  <si>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</si>
  <si>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</si>
  <si>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</si>
  <si>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</si>
  <si>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</si>
  <si>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</si>
  <si>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</si>
  <si>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</si>
  <si>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</si>
  <si>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</si>
  <si>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</si>
  <si>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</si>
  <si>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</si>
  <si>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</si>
  <si>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</si>
  <si>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</si>
  <si>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</si>
  <si>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</si>
  <si>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</si>
  <si>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</si>
  <si>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</si>
  <si>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</si>
  <si>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</si>
  <si>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</si>
  <si>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</si>
  <si>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</si>
  <si>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</si>
  <si>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</si>
  <si>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</si>
  <si>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</si>
  <si>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</si>
  <si>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</si>
  <si>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</si>
  <si>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</si>
  <si>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</si>
  <si>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</si>
  <si>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</si>
  <si>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</si>
  <si>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</si>
  <si>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</si>
  <si>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</si>
  <si>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</si>
  <si>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</si>
  <si>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</si>
  <si>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</si>
  <si>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</si>
  <si>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</si>
  <si>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</si>
  <si>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</si>
  <si>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</si>
  <si>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</si>
  <si>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</si>
  <si>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</si>
  <si>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</si>
  <si>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</si>
  <si>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</si>
  <si>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</si>
  <si>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</si>
  <si>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</si>
  <si>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</si>
  <si>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</si>
  <si>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</si>
  <si>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</si>
  <si>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</si>
  <si>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</si>
  <si>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</si>
  <si>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</si>
  <si>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</si>
  <si>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</si>
  <si>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</si>
  <si>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</si>
  <si>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</si>
  <si>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</si>
  <si>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</si>
  <si>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</si>
  <si>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</si>
  <si>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</si>
  <si>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</si>
  <si>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</si>
  <si>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</si>
  <si>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</si>
  <si>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</si>
  <si>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</si>
  <si>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</si>
  <si>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</si>
  <si>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</si>
  <si>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</si>
  <si>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</si>
  <si>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</si>
  <si>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</si>
  <si>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</si>
  <si>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</si>
  <si>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</si>
  <si>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</si>
  <si>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</si>
  <si>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</si>
  <si>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</si>
  <si>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</si>
  <si>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</si>
  <si>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</si>
  <si>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</si>
  <si>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</si>
  <si>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</si>
  <si>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</si>
  <si>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</si>
  <si>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</si>
  <si>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</si>
  <si>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</si>
  <si>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</si>
  <si>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</si>
  <si>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</si>
  <si>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</si>
  <si>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</si>
  <si>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</si>
  <si>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</si>
  <si>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</si>
  <si>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</si>
  <si>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</si>
  <si>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</si>
  <si>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</si>
  <si>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</si>
  <si>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</si>
  <si>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</si>
  <si>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</si>
  <si>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</si>
  <si>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</si>
  <si>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</si>
  <si>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</si>
  <si>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</si>
  <si>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</si>
  <si>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</si>
  <si>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</si>
  <si>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</si>
  <si>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</si>
  <si>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</si>
  <si>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</si>
  <si>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</si>
  <si>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</si>
  <si>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</si>
  <si>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</si>
  <si>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</si>
  <si>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</si>
  <si>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</si>
  <si>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</si>
  <si>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</si>
  <si>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</si>
  <si>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</si>
  <si>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</si>
  <si>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</si>
  <si>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</si>
  <si>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</si>
  <si>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</si>
  <si>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</si>
  <si>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</si>
  <si>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</si>
  <si>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</si>
  <si>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</si>
  <si>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</si>
  <si>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</si>
  <si>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</si>
  <si>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</si>
  <si>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</si>
  <si>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</si>
  <si>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</si>
  <si>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</si>
  <si>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</si>
  <si>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</si>
  <si>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</si>
  <si>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</si>
  <si>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</si>
  <si>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</si>
  <si>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</si>
  <si>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</si>
  <si>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</si>
  <si>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</si>
  <si>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</si>
  <si>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</si>
  <si>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</si>
  <si>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</si>
  <si>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</si>
  <si>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</si>
  <si>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</si>
  <si>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</si>
  <si>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</si>
  <si>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</si>
  <si>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</si>
  <si>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</si>
  <si>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</si>
  <si>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</si>
  <si>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</si>
  <si>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</si>
  <si>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</si>
  <si>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</si>
  <si>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</si>
  <si>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</si>
  <si>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</si>
  <si>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</si>
  <si>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</si>
  <si>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</si>
  <si>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</si>
  <si>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</si>
  <si>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</si>
  <si>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</si>
  <si>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</si>
  <si>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</si>
  <si>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</si>
  <si>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</si>
  <si>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</si>
  <si>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</si>
  <si>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</si>
  <si>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</si>
  <si>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</si>
  <si>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</si>
  <si>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</si>
  <si>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</si>
  <si>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</si>
  <si>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</si>
  <si>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</si>
  <si>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</si>
  <si>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</si>
  <si>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</si>
  <si>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</si>
  <si>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</si>
  <si>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</si>
  <si>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</si>
  <si>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</si>
  <si>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</si>
  <si>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</si>
  <si>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</si>
  <si>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</si>
  <si>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</si>
  <si>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</si>
  <si>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</si>
  <si>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</si>
  <si>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</si>
  <si>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</si>
  <si>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</si>
  <si>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</si>
  <si>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</si>
  <si>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</si>
  <si>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</si>
  <si>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</si>
  <si>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</si>
  <si>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</si>
  <si>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</si>
  <si>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</si>
  <si>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</si>
  <si>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</si>
  <si>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</si>
  <si>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</si>
  <si>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</si>
  <si>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</si>
  <si>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</si>
  <si>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</si>
  <si>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</si>
  <si>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</si>
  <si>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</si>
  <si>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</si>
  <si>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</si>
  <si>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</si>
  <si>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</si>
  <si>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</si>
  <si>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</si>
  <si>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</si>
  <si>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</si>
  <si>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</si>
  <si>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</si>
  <si>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</si>
  <si>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</si>
  <si>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</si>
  <si>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</si>
  <si>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</si>
  <si>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</si>
  <si>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</si>
  <si>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</si>
  <si>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</si>
  <si>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</si>
  <si>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</si>
  <si>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</si>
  <si>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</si>
  <si>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</si>
  <si>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</si>
  <si>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</si>
  <si>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</si>
  <si>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</si>
  <si>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</si>
  <si>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</si>
  <si>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</si>
  <si>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</si>
  <si>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</si>
  <si>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</si>
  <si>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</si>
  <si>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</si>
  <si>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</si>
  <si>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</si>
  <si>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</si>
  <si>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</si>
  <si>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</si>
  <si>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</si>
  <si>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</si>
  <si>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</si>
  <si>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</si>
  <si>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</si>
  <si>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</si>
  <si>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</si>
  <si>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</si>
  <si>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</si>
  <si>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</si>
  <si>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</si>
  <si>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</si>
  <si>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</si>
  <si>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</si>
  <si>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</si>
  <si>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</si>
  <si>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</si>
  <si>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</si>
  <si>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</si>
  <si>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</si>
  <si>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</si>
  <si>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</si>
  <si>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</si>
  <si>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</si>
  <si>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</si>
  <si>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</si>
  <si>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</si>
  <si>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</si>
  <si>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</si>
  <si>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</si>
  <si>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</si>
  <si>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</si>
  <si>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</si>
  <si>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</si>
  <si>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</si>
  <si>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</si>
  <si>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</si>
  <si>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</si>
  <si>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</si>
  <si>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</si>
  <si>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</si>
  <si>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</si>
  <si>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</si>
  <si>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</si>
  <si>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</si>
  <si>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</si>
  <si>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</si>
  <si>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</si>
  <si>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</si>
  <si>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</si>
  <si>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</si>
  <si>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</si>
  <si>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</si>
  <si>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</si>
  <si>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</si>
  <si>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</si>
  <si>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</si>
  <si>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</si>
  <si>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</si>
  <si>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</si>
  <si>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</si>
  <si>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</si>
  <si>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</si>
  <si>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</si>
  <si>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</si>
  <si>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</si>
  <si>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</si>
  <si>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</si>
  <si>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</si>
  <si>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</si>
  <si>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</si>
  <si>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</si>
  <si>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</si>
  <si>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</si>
  <si>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</si>
  <si>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</si>
  <si>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</si>
  <si>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</si>
  <si>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</si>
  <si>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</si>
  <si>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</si>
  <si>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</si>
  <si>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</si>
  <si>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</si>
  <si>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</si>
  <si>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</si>
  <si>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</si>
  <si>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</si>
  <si>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</si>
  <si>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</si>
  <si>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</si>
  <si>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</si>
  <si>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</si>
  <si>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</si>
  <si>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</si>
  <si>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</si>
  <si>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</si>
  <si>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</si>
  <si>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</si>
  <si>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</si>
  <si>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</si>
  <si>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</si>
  <si>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</si>
  <si>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</si>
  <si>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</si>
  <si>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</si>
  <si>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</si>
  <si>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</si>
  <si>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</si>
  <si>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</si>
  <si>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</si>
  <si>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</si>
  <si>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</si>
  <si>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</si>
  <si>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</si>
  <si>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</si>
  <si>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</si>
  <si>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</si>
  <si>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</si>
  <si>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</si>
  <si>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</si>
  <si>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</si>
  <si>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</si>
  <si>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</si>
  <si>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</si>
  <si>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</si>
  <si>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</si>
  <si>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</si>
  <si>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</si>
  <si>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</si>
  <si>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</si>
  <si>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</si>
  <si>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</si>
  <si>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</si>
  <si>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</si>
  <si>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</si>
  <si>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</si>
  <si>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</si>
  <si>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</si>
  <si>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</si>
  <si>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</si>
  <si>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</si>
  <si>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</si>
  <si>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</si>
  <si>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</si>
  <si>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</si>
  <si>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</si>
  <si>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</si>
  <si>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</si>
  <si>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</si>
  <si>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</si>
  <si>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</si>
  <si>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</si>
  <si>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</si>
  <si>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</si>
  <si>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</si>
  <si>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</si>
  <si>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</si>
  <si>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</si>
  <si>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</si>
  <si>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</si>
  <si>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</si>
  <si>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</si>
  <si>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</si>
  <si>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</si>
  <si>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</si>
  <si>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</si>
  <si>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</si>
  <si>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</si>
  <si>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</si>
  <si>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</si>
  <si>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</si>
  <si>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</si>
  <si>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</si>
  <si>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</si>
  <si>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</si>
  <si>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</si>
  <si>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</si>
  <si>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</si>
  <si>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</si>
  <si>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</si>
  <si>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</si>
  <si>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</si>
  <si>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</si>
  <si>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</si>
  <si>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</si>
  <si>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</si>
  <si>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</si>
  <si>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</si>
  <si>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</si>
  <si>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</si>
  <si>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</si>
  <si>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</si>
  <si>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</si>
  <si>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</si>
  <si>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</si>
  <si>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</si>
  <si>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</si>
  <si>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</si>
  <si>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</si>
  <si>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</si>
  <si>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</si>
  <si>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</si>
  <si>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</si>
  <si>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</si>
  <si>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</si>
  <si>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</si>
  <si>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</si>
  <si>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</si>
  <si>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</si>
  <si>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</si>
  <si>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</si>
  <si>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</si>
  <si>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</si>
  <si>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</si>
  <si>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</si>
  <si>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</si>
  <si>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</si>
  <si>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</si>
  <si>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</si>
  <si>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</si>
  <si>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</si>
  <si>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</si>
  <si>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</si>
  <si>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</si>
  <si>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</si>
  <si>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</si>
  <si>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</si>
  <si>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</si>
  <si>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</si>
  <si>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</si>
  <si>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</si>
  <si>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</si>
  <si>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</si>
  <si>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</si>
  <si>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</si>
  <si>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</si>
  <si>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</si>
  <si>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</si>
  <si>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</si>
  <si>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</si>
  <si>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</si>
  <si>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</si>
  <si>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</si>
  <si>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</si>
  <si>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</si>
  <si>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</si>
  <si>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</si>
  <si>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</si>
  <si>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</si>
  <si>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</si>
  <si>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</si>
  <si>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</si>
  <si>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</si>
  <si>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</si>
  <si>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</si>
  <si>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</si>
  <si>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</si>
  <si>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</si>
  <si>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</si>
  <si>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</si>
  <si>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</si>
  <si>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</si>
  <si>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</si>
  <si>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</si>
  <si>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</si>
  <si>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</si>
  <si>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</si>
  <si>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</si>
  <si>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</si>
  <si>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</si>
  <si>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</si>
  <si>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</si>
  <si>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</si>
  <si>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</si>
  <si>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</si>
  <si>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</si>
  <si>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</si>
  <si>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</si>
  <si>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</si>
  <si>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</si>
  <si>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</si>
  <si>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</si>
  <si>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</si>
  <si>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</si>
  <si>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</si>
  <si>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</si>
  <si>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</si>
  <si>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</si>
  <si>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</si>
  <si>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</si>
  <si>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</si>
  <si>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</si>
  <si>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</si>
  <si>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</si>
  <si>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</si>
  <si>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</si>
  <si>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</si>
  <si>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</si>
  <si>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</si>
  <si>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</si>
  <si>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</si>
  <si>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</si>
  <si>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</si>
  <si>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</si>
  <si>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</si>
  <si>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</si>
  <si>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</si>
  <si>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</si>
  <si>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</si>
  <si>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</si>
  <si>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</si>
  <si>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</si>
  <si>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</si>
  <si>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</si>
  <si>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</si>
  <si>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</si>
  <si>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</si>
  <si>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</si>
  <si>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</si>
  <si>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</si>
  <si>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</si>
  <si>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</si>
  <si>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</si>
  <si>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</si>
  <si>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</si>
  <si>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</si>
  <si>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</si>
  <si>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</si>
  <si>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</si>
  <si>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</si>
  <si>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</si>
  <si>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</si>
  <si>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</si>
  <si>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</si>
  <si>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</si>
  <si>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</si>
  <si>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</si>
  <si>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</si>
  <si>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</si>
  <si>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</si>
  <si>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</si>
  <si>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</si>
  <si>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</si>
  <si>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</si>
  <si>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</si>
  <si>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</si>
  <si>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</si>
  <si>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</si>
  <si>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</si>
  <si>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</si>
  <si>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</si>
  <si>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</si>
  <si>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</si>
  <si>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</si>
  <si>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</si>
  <si>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</si>
  <si>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</si>
  <si>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</si>
  <si>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</si>
  <si>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</si>
  <si>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</si>
  <si>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</si>
  <si>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</si>
  <si>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</si>
  <si>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</si>
  <si>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</si>
  <si>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</si>
  <si>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</si>
  <si>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</si>
  <si>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</si>
  <si>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</si>
  <si>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</si>
  <si>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</si>
  <si>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</si>
  <si>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</si>
  <si>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</si>
  <si>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</si>
  <si>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</si>
  <si>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</si>
  <si>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</si>
  <si>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</si>
  <si>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</si>
  <si>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</si>
  <si>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</si>
  <si>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</si>
  <si>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</si>
  <si>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</si>
  <si>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</si>
  <si>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</si>
  <si>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</si>
  <si>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</si>
  <si>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</si>
  <si>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</si>
  <si>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</si>
  <si>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</si>
  <si>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</si>
  <si>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</si>
  <si>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</si>
  <si>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</si>
  <si>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</si>
  <si>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</si>
  <si>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</si>
  <si>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</si>
  <si>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</si>
  <si>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</si>
  <si>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</si>
  <si>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</si>
  <si>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</si>
  <si>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</si>
  <si>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</si>
  <si>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</si>
  <si>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</si>
  <si>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</si>
  <si>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</si>
  <si>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</si>
  <si>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</si>
  <si>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</si>
  <si>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</si>
  <si>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</si>
  <si>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</si>
  <si>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</si>
  <si>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</si>
  <si>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</si>
  <si>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</si>
  <si>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</si>
  <si>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</si>
  <si>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</si>
  <si>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</si>
  <si>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</si>
  <si>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</si>
  <si>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</si>
  <si>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</si>
  <si>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</si>
  <si>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</si>
  <si>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</si>
  <si>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</si>
  <si>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</si>
  <si>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</si>
  <si>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</si>
  <si>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</si>
  <si>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</si>
  <si>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</si>
  <si>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</si>
  <si>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</si>
  <si>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</si>
  <si>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</si>
  <si>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</si>
  <si>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</si>
  <si>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</si>
  <si>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</si>
  <si>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</si>
  <si>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</si>
  <si>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</si>
  <si>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</si>
  <si>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</si>
  <si>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</si>
  <si>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</si>
  <si>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</si>
  <si>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</si>
  <si>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</si>
  <si>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</si>
  <si>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</si>
  <si>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</si>
  <si>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</si>
  <si>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</si>
  <si>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</si>
  <si>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</si>
  <si>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</si>
  <si>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</si>
  <si>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</si>
  <si>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</si>
  <si>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</si>
  <si>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</si>
  <si>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</si>
  <si>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</si>
  <si>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</si>
  <si>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</si>
  <si>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</si>
  <si>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</si>
  <si>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</si>
  <si>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</si>
  <si>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</si>
  <si>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</si>
  <si>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</si>
  <si>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</si>
  <si>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</si>
  <si>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</si>
  <si>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</si>
  <si>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</si>
  <si>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</si>
  <si>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</si>
  <si>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</si>
  <si>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</si>
  <si>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</si>
  <si>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</si>
  <si>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</si>
  <si>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</si>
  <si>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</si>
  <si>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</si>
  <si>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</si>
  <si>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</si>
  <si>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</si>
  <si>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</si>
  <si>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</si>
  <si>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</si>
  <si>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</si>
  <si>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</si>
  <si>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</si>
  <si>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</si>
  <si>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</si>
  <si>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</si>
  <si>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</si>
  <si>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</si>
  <si>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</si>
  <si>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</si>
  <si>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</si>
  <si>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</si>
  <si>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</si>
  <si>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</si>
  <si>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</si>
  <si>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</si>
  <si>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</si>
  <si>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</si>
  <si>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</si>
  <si>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</si>
  <si>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</si>
  <si>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</si>
  <si>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</si>
  <si>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</si>
  <si>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</si>
  <si>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</si>
  <si>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</si>
  <si>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</si>
  <si>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</si>
  <si>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</si>
  <si>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</si>
  <si>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</si>
  <si>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</si>
  <si>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</si>
  <si>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</si>
  <si>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</si>
  <si>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</si>
  <si>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</si>
  <si>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</si>
  <si>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</si>
  <si>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</si>
  <si>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</si>
  <si>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</si>
  <si>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</si>
  <si>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</si>
  <si>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</si>
  <si>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</si>
  <si>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</si>
  <si>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</si>
  <si>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</si>
  <si>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</si>
  <si>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</si>
  <si>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</si>
  <si>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</si>
  <si>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</si>
  <si>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</si>
  <si>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</si>
  <si>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</si>
  <si>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</si>
  <si>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</si>
  <si>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</si>
  <si>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</si>
  <si>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</si>
  <si>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</si>
  <si>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</si>
  <si>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</si>
  <si>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</si>
  <si>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</si>
  <si>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</si>
  <si>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</si>
  <si>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</si>
  <si>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</si>
  <si>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</si>
  <si>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</si>
  <si>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</si>
  <si>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</si>
  <si>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</si>
  <si>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</si>
  <si>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</si>
  <si>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</si>
  <si>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</si>
  <si>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</si>
  <si>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</si>
  <si>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</si>
  <si>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</si>
  <si>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</si>
  <si>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</si>
  <si>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</si>
  <si>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</si>
  <si>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</si>
  <si>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</si>
  <si>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</si>
  <si>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</si>
  <si>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</si>
  <si>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</si>
  <si>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</si>
  <si>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</si>
  <si>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</si>
  <si>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</si>
  <si>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</si>
  <si>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</si>
  <si>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</si>
  <si>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</si>
  <si>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</si>
  <si>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</si>
  <si>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</si>
  <si>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</si>
  <si>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</si>
  <si>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</si>
  <si>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</si>
  <si>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</si>
  <si>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</si>
  <si>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</si>
  <si>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</si>
  <si>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</si>
  <si>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</si>
  <si>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</si>
  <si>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</si>
  <si>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</si>
  <si>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</si>
  <si>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</si>
  <si>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</si>
  <si>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</si>
  <si>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</si>
  <si>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</si>
  <si>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</si>
  <si>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</si>
  <si>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</si>
  <si>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</si>
  <si>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</si>
  <si>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</si>
  <si>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</si>
  <si>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</si>
  <si>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</si>
  <si>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</si>
  <si>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</si>
  <si>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</si>
  <si>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</si>
  <si>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</si>
  <si>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</si>
  <si>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</si>
  <si>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</si>
  <si>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</si>
  <si>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</si>
  <si>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</si>
  <si>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</si>
  <si>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</si>
  <si>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</si>
  <si>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</si>
  <si>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</si>
  <si>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</si>
  <si>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</si>
  <si>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</si>
  <si>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</si>
  <si>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</si>
  <si>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</si>
  <si>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</si>
  <si>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</si>
  <si>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</si>
  <si>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</si>
  <si>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</si>
  <si>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</si>
  <si>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</si>
  <si>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</si>
  <si>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</si>
  <si>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</si>
  <si>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</si>
  <si>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</si>
  <si>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</si>
  <si>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</si>
  <si>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</si>
  <si>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</si>
  <si>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</si>
  <si>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</si>
  <si>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</si>
  <si>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</si>
  <si>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</si>
  <si>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</si>
  <si>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</si>
  <si>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</si>
  <si>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</si>
  <si>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</si>
  <si>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</si>
  <si>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</si>
  <si>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</si>
  <si>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</si>
  <si>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</si>
  <si>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</si>
  <si>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</si>
  <si>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</si>
  <si>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</si>
  <si>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</si>
  <si>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</si>
  <si>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</si>
  <si>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</si>
  <si>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</si>
  <si>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</si>
  <si>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</si>
  <si>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</si>
  <si>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</si>
  <si>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</si>
  <si>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</si>
  <si>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</si>
  <si>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</si>
  <si>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</si>
  <si>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</si>
  <si>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</si>
  <si>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</si>
  <si>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</si>
  <si>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</si>
  <si>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</si>
  <si>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</si>
  <si>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</si>
  <si>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</si>
  <si>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</si>
  <si>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</si>
  <si>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</si>
  <si>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</si>
  <si>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</si>
  <si>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</si>
  <si>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</si>
  <si>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</si>
  <si>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</si>
  <si>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</si>
  <si>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</si>
  <si>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</si>
  <si>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</si>
  <si>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</si>
  <si>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</si>
  <si>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</si>
  <si>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</si>
  <si>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</si>
  <si>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</si>
  <si>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</si>
  <si>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</si>
  <si>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</si>
  <si>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</si>
  <si>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</si>
  <si>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</si>
  <si>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</si>
  <si>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</si>
  <si>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</si>
  <si>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</si>
  <si>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</si>
  <si>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</si>
  <si>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</si>
  <si>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</si>
  <si>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</si>
  <si>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</si>
  <si>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</si>
  <si>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</si>
  <si>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</si>
  <si>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</si>
  <si>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</si>
  <si>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</si>
  <si>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</si>
  <si>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</si>
  <si>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</si>
  <si>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</si>
  <si>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</si>
  <si>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</si>
  <si>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</si>
  <si>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</si>
  <si>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</si>
  <si>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</si>
  <si>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</si>
  <si>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</si>
  <si>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</si>
  <si>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</si>
  <si>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</si>
  <si>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</si>
  <si>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</si>
  <si>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</si>
  <si>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</si>
  <si>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</si>
  <si>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</si>
  <si>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</si>
  <si>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</si>
  <si>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</si>
  <si>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</si>
  <si>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</si>
  <si>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</si>
  <si>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</si>
  <si>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</si>
  <si>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</si>
  <si>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</si>
  <si>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</si>
  <si>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</si>
  <si>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</si>
  <si>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</si>
  <si>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</si>
  <si>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</si>
  <si>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</si>
  <si>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</si>
  <si>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</si>
  <si>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</si>
  <si>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</si>
  <si>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</si>
  <si>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</si>
  <si>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</si>
  <si>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</si>
  <si>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</si>
  <si>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</si>
  <si>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</si>
  <si>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</si>
  <si>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</si>
  <si>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</si>
  <si>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</si>
  <si>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</si>
  <si>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</si>
  <si>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</si>
  <si>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</si>
  <si>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</si>
  <si>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</si>
  <si>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</si>
  <si>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</si>
  <si>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</si>
  <si>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</si>
  <si>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</si>
  <si>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</si>
  <si>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</si>
  <si>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</si>
  <si>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</si>
  <si>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</si>
  <si>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</si>
  <si>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</si>
  <si>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</si>
  <si>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</si>
  <si>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</si>
  <si>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</si>
  <si>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</si>
  <si>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</si>
  <si>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</si>
  <si>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</si>
  <si>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</si>
  <si>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</si>
  <si>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</si>
  <si>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</si>
  <si>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</si>
  <si>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</si>
  <si>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</si>
  <si>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</si>
  <si>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</si>
  <si>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</si>
  <si>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</si>
  <si>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</si>
  <si>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</si>
  <si>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</si>
  <si>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</si>
  <si>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</si>
  <si>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</si>
  <si>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</si>
  <si>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</si>
  <si>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</si>
  <si>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</si>
  <si>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</si>
  <si>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</si>
  <si>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</si>
  <si>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</si>
  <si>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</si>
  <si>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</si>
  <si>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</si>
  <si>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</si>
  <si>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</si>
  <si>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</si>
  <si>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</si>
  <si>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</si>
  <si>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</si>
  <si>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</si>
  <si>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</si>
  <si>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</si>
  <si>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</si>
  <si>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</si>
  <si>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</si>
  <si>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</si>
  <si>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</si>
  <si>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</si>
  <si>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</si>
  <si>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</si>
  <si>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</si>
  <si>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</si>
  <si>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</si>
  <si>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</si>
  <si>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</si>
  <si>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</si>
  <si>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</si>
  <si>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</si>
  <si>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</si>
  <si>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</si>
  <si>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</si>
  <si>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</si>
  <si>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</si>
  <si>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</si>
  <si>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</si>
  <si>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</si>
  <si>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</si>
  <si>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</si>
  <si>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</si>
  <si>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</si>
  <si>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</si>
  <si>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</si>
  <si>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</si>
  <si>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</si>
  <si>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</si>
  <si>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</si>
  <si>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</si>
  <si>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</si>
  <si>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</si>
  <si>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</si>
  <si>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</si>
  <si>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</si>
  <si>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</si>
  <si>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</si>
  <si>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</si>
  <si>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</si>
  <si>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</si>
  <si>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</si>
  <si>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</si>
  <si>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</si>
  <si>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</si>
  <si>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</si>
  <si>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</si>
  <si>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</si>
  <si>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</si>
  <si>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</si>
  <si>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</si>
  <si>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</si>
  <si>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</si>
  <si>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</si>
  <si>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</si>
  <si>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</si>
  <si>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</si>
  <si>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</si>
  <si>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</si>
  <si>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</si>
  <si>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</si>
  <si>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</si>
  <si>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</si>
  <si>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</si>
  <si>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</si>
  <si>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</si>
  <si>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</si>
  <si>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</si>
  <si>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</si>
  <si>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</si>
  <si>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</si>
  <si>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</si>
  <si>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</si>
  <si>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</si>
  <si>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</si>
  <si>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</si>
  <si>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</si>
  <si>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</si>
  <si>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</si>
  <si>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</si>
  <si>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</si>
  <si>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</si>
  <si>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</si>
  <si>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</si>
  <si>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</si>
  <si>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</si>
  <si>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</si>
  <si>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</si>
  <si>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</si>
  <si>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</si>
  <si>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</si>
  <si>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</si>
  <si>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</si>
  <si>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</si>
  <si>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</si>
  <si>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</si>
  <si>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</si>
  <si>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</si>
  <si>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</si>
  <si>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</si>
  <si>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</si>
  <si>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</si>
  <si>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</si>
  <si>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</si>
  <si>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</si>
  <si>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</si>
  <si>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</si>
  <si>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</si>
  <si>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</si>
  <si>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</si>
  <si>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</si>
  <si>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</si>
  <si>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</si>
  <si>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</si>
  <si>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</si>
  <si>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</si>
  <si>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</si>
  <si>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</si>
  <si>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</si>
  <si>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</si>
  <si>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</si>
  <si>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</si>
  <si>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</si>
  <si>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</si>
  <si>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</si>
  <si>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</si>
  <si>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</si>
  <si>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</si>
  <si>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</si>
  <si>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</si>
  <si>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</si>
  <si>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</si>
  <si>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</si>
  <si>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</si>
  <si>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</si>
  <si>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</si>
  <si>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</si>
  <si>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</si>
  <si>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</si>
  <si>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</si>
  <si>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</si>
  <si>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</si>
  <si>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</si>
  <si>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</si>
  <si>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</si>
  <si>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</si>
  <si>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</si>
  <si>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</si>
  <si>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</si>
  <si>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</si>
  <si>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</si>
  <si>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</si>
  <si>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</si>
  <si>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</si>
  <si>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</si>
  <si>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</si>
  <si>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</si>
  <si>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</si>
  <si>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</si>
  <si>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</si>
  <si>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</si>
  <si>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</si>
  <si>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</si>
  <si>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</si>
  <si>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</si>
  <si>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</si>
  <si>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</si>
  <si>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</si>
  <si>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</si>
  <si>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</si>
  <si>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</si>
  <si>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</si>
  <si>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</si>
  <si>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</si>
  <si>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</si>
  <si>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</si>
  <si>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</si>
  <si>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</si>
  <si>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</si>
  <si>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</si>
  <si>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</si>
  <si>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</si>
  <si>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</si>
  <si>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</si>
  <si>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</si>
  <si>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</si>
  <si>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</si>
  <si>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</si>
  <si>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</si>
  <si>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</si>
  <si>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</si>
  <si>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</si>
  <si>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</si>
  <si>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</si>
  <si>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</si>
  <si>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</si>
  <si>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</si>
  <si>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</si>
  <si>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</si>
  <si>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</si>
  <si>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</si>
  <si>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</si>
  <si>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</si>
  <si>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</si>
  <si>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</si>
  <si>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</si>
  <si>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</si>
  <si>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</si>
  <si>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</si>
  <si>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</si>
  <si>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</si>
  <si>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</si>
  <si>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</si>
  <si>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</si>
  <si>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</si>
  <si>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</si>
  <si>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</si>
  <si>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</si>
  <si>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</si>
  <si>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</si>
  <si>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</si>
  <si>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</si>
  <si>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</si>
  <si>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</si>
  <si>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</si>
  <si>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</si>
  <si>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</si>
  <si>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</si>
  <si>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</si>
  <si>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</si>
  <si>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</si>
  <si>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</si>
  <si>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</si>
  <si>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</si>
  <si>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</si>
  <si>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</si>
  <si>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</si>
  <si>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</si>
  <si>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</si>
  <si>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</si>
  <si>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</si>
  <si>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</si>
  <si>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</si>
  <si>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</si>
  <si>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</si>
  <si>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</si>
  <si>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</si>
  <si>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</si>
  <si>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</si>
  <si>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</si>
  <si>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</si>
  <si>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</si>
  <si>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</si>
  <si>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</si>
  <si>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</si>
  <si>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</si>
  <si>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</si>
  <si>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</si>
  <si>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</si>
  <si>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</si>
  <si>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</si>
  <si>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</si>
  <si>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</si>
  <si>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</si>
  <si>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</si>
  <si>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</si>
  <si>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</si>
  <si>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</si>
  <si>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</si>
  <si>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</si>
  <si>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</si>
  <si>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</si>
  <si>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</si>
  <si>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</si>
  <si>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</si>
  <si>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</si>
  <si>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</si>
  <si>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</si>
  <si>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</si>
  <si>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</si>
  <si>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</si>
  <si>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</si>
  <si>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</si>
  <si>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</si>
  <si>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</si>
  <si>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</si>
  <si>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</si>
  <si>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</si>
  <si>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</si>
  <si>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</si>
  <si>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</si>
  <si>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</si>
  <si>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</si>
  <si>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</si>
  <si>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</si>
  <si>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</si>
  <si>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</si>
  <si>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</si>
  <si>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</si>
  <si>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</si>
  <si>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</si>
  <si>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</si>
  <si>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</si>
  <si>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</si>
  <si>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</si>
  <si>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</si>
  <si>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</si>
  <si>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</si>
  <si>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</si>
  <si>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</si>
  <si>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</si>
  <si>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</si>
  <si>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</si>
  <si>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</si>
  <si>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</si>
  <si>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</si>
  <si>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</si>
  <si>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</si>
  <si>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</si>
  <si>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</si>
  <si>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</si>
  <si>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</si>
  <si>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</si>
  <si>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</si>
  <si>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</si>
  <si>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</si>
  <si>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</si>
  <si>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</si>
  <si>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</si>
  <si>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</si>
  <si>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</si>
  <si>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</si>
  <si>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</si>
  <si>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</si>
  <si>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</si>
  <si>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</si>
  <si>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</si>
  <si>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</si>
  <si>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</si>
  <si>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</si>
  <si>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</si>
  <si>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</si>
  <si>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</si>
  <si>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</si>
  <si>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</si>
  <si>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</si>
  <si>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</si>
  <si>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</si>
  <si>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</si>
  <si>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</si>
  <si>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</si>
  <si>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</si>
  <si>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</si>
  <si>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</si>
  <si>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</si>
  <si>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</si>
  <si>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</si>
  <si>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</si>
  <si>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</si>
  <si>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</si>
  <si>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</si>
  <si>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</si>
  <si>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</si>
  <si>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</si>
  <si>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</si>
  <si>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</si>
  <si>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</si>
  <si>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</si>
  <si>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</si>
  <si>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</si>
  <si>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</si>
  <si>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</si>
  <si>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</si>
  <si>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</si>
  <si>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</si>
  <si>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</si>
  <si>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</si>
  <si>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</si>
  <si>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</si>
  <si>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</si>
  <si>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</si>
  <si>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</si>
  <si>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</si>
  <si>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</si>
  <si>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</si>
  <si>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</si>
  <si>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</si>
  <si>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</si>
  <si>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</si>
  <si>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</si>
  <si>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</si>
  <si>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</si>
  <si>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</si>
  <si>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</si>
  <si>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</si>
  <si>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</si>
  <si>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</si>
  <si>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</si>
  <si>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</si>
  <si>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</si>
  <si>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</si>
  <si>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</si>
  <si>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</si>
  <si>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</si>
  <si>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</si>
  <si>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</si>
  <si>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</si>
  <si>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</si>
  <si>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</si>
  <si>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</si>
  <si>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</si>
  <si>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</si>
  <si>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</si>
  <si>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</si>
  <si>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</si>
  <si>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</si>
  <si>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</si>
  <si>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</si>
  <si>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</si>
  <si>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</si>
  <si>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</si>
  <si>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</si>
  <si>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</si>
  <si>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</si>
  <si>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</si>
  <si>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</si>
  <si>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</si>
  <si>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</si>
  <si>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</si>
  <si>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</si>
  <si>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</si>
  <si>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</si>
  <si>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</si>
  <si>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</si>
  <si>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</si>
  <si>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</si>
  <si>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</si>
  <si>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</si>
  <si>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</si>
  <si>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</si>
  <si>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</si>
  <si>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</si>
  <si>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</si>
  <si>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</si>
  <si>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</si>
  <si>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</si>
  <si>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</si>
  <si>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</si>
  <si>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</si>
  <si>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</si>
  <si>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</si>
  <si>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</si>
  <si>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</si>
  <si>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</si>
  <si>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</si>
  <si>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</si>
  <si>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</si>
  <si>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</si>
  <si>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</si>
  <si>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</si>
  <si>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</si>
  <si>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</si>
  <si>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</si>
  <si>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</si>
  <si>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</si>
  <si>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</si>
  <si>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</si>
  <si>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</si>
  <si>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</si>
  <si>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</si>
  <si>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</si>
  <si>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</si>
  <si>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</si>
  <si>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</si>
  <si>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</si>
  <si>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</si>
  <si>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</si>
  <si>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</si>
  <si>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</si>
  <si>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</si>
  <si>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</si>
  <si>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</si>
  <si>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</si>
  <si>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</si>
  <si>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</si>
  <si>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</si>
  <si>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</si>
  <si>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</si>
  <si>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</si>
  <si>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</si>
  <si>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</si>
  <si>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</si>
  <si>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</si>
  <si>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</si>
  <si>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</si>
  <si>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</si>
  <si>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</si>
  <si>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</si>
  <si>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</si>
  <si>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</si>
  <si>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</si>
  <si>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</si>
  <si>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</si>
  <si>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</si>
  <si>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</si>
  <si>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</si>
  <si>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</si>
  <si>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</si>
  <si>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</si>
  <si>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</si>
  <si>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</si>
  <si>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</si>
  <si>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</si>
  <si>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</si>
  <si>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</si>
  <si>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</si>
  <si>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</si>
  <si>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</si>
  <si>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</si>
  <si>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</si>
  <si>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</si>
  <si>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</si>
  <si>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</si>
  <si>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</si>
  <si>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</si>
  <si>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</si>
  <si>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</si>
  <si>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</si>
  <si>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</si>
  <si>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</si>
  <si>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</si>
  <si>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</si>
  <si>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</si>
  <si>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</si>
  <si>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</si>
  <si>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</si>
  <si>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</si>
  <si>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</si>
  <si>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</si>
  <si>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</si>
  <si>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</si>
  <si>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</si>
  <si>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</si>
  <si>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</si>
  <si>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</si>
  <si>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</si>
  <si>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</si>
  <si>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</si>
  <si>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</si>
  <si>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</si>
  <si>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</si>
  <si>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</si>
  <si>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</si>
  <si>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</si>
  <si>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</si>
  <si>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</si>
  <si>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</si>
  <si>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</si>
  <si>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</si>
  <si>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</si>
  <si>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</si>
  <si>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</si>
  <si>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</si>
  <si>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</si>
  <si>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</si>
  <si>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</si>
  <si>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</si>
  <si>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</si>
  <si>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</si>
  <si>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</si>
  <si>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</si>
  <si>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</si>
  <si>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</si>
  <si>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</si>
  <si>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</si>
  <si>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</si>
  <si>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</si>
  <si>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</si>
  <si>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</si>
  <si>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</si>
  <si>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</si>
  <si>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</si>
  <si>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</si>
  <si>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</si>
  <si>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</si>
  <si>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</si>
  <si>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</si>
  <si>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</si>
  <si>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</si>
  <si>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</si>
  <si>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</si>
  <si>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</si>
  <si>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</si>
  <si>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</si>
  <si>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</si>
  <si>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</si>
  <si>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</si>
  <si>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</si>
  <si>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</si>
  <si>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</si>
  <si>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</si>
  <si>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</si>
  <si>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</si>
  <si>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</si>
  <si>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</si>
  <si>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</si>
  <si>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</si>
  <si>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</si>
  <si>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</si>
  <si>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</si>
  <si>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</si>
  <si>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</si>
  <si>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</si>
  <si>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</si>
  <si>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</si>
  <si>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</si>
  <si>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</si>
  <si>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</si>
  <si>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</si>
  <si>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</si>
  <si>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</si>
  <si>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</si>
  <si>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</si>
  <si>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</si>
  <si>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</si>
  <si>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</si>
  <si>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</si>
  <si>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</si>
  <si>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</si>
  <si>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</si>
  <si>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</si>
  <si>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</si>
  <si>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</si>
  <si>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</si>
  <si>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</si>
  <si>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</si>
  <si>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</si>
  <si>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</si>
  <si>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</si>
  <si>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</si>
  <si>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</si>
  <si>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</si>
  <si>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</si>
  <si>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</si>
  <si>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</si>
  <si>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</si>
  <si>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</si>
  <si>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</si>
  <si>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</si>
  <si>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</si>
  <si>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</si>
  <si>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</si>
  <si>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</si>
  <si>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</si>
  <si>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</si>
  <si>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</si>
  <si>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</si>
  <si>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</si>
  <si>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</si>
  <si>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</si>
  <si>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</si>
  <si>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</si>
  <si>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</si>
  <si>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</si>
  <si>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</si>
  <si>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</si>
  <si>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</si>
  <si>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</si>
  <si>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</si>
  <si>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</si>
  <si>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</si>
  <si>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</si>
  <si>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</si>
  <si>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</si>
  <si>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</si>
  <si>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</si>
  <si>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</si>
  <si>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</si>
  <si>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</si>
  <si>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</si>
  <si>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</si>
  <si>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</si>
  <si>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</si>
  <si>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</si>
  <si>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</si>
  <si>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</si>
  <si>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</si>
  <si>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</si>
  <si>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</si>
  <si>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</si>
  <si>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</si>
  <si>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</si>
  <si>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</si>
  <si>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</si>
  <si>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</si>
  <si>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</si>
  <si>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</si>
  <si>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</si>
  <si>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</si>
  <si>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</si>
  <si>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</si>
  <si>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</si>
  <si>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</si>
  <si>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</si>
  <si>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</si>
  <si>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</si>
  <si>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</si>
  <si>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</si>
  <si>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</si>
  <si>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</si>
  <si>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</si>
  <si>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</si>
  <si>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</si>
  <si>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</si>
  <si>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</si>
  <si>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</si>
  <si>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</si>
  <si>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</si>
  <si>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</si>
  <si>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</si>
  <si>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</si>
  <si>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</si>
  <si>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</si>
  <si>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</si>
  <si>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</si>
  <si>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</si>
  <si>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</si>
  <si>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</si>
  <si>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</si>
  <si>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</si>
  <si>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</si>
  <si>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</si>
  <si>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</si>
  <si>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</si>
  <si>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</si>
  <si>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</si>
  <si>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</si>
  <si>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</si>
  <si>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</si>
  <si>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</si>
  <si>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</si>
  <si>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</si>
  <si>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</si>
  <si>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</si>
  <si>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</si>
  <si>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</si>
  <si>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</si>
  <si>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</si>
  <si>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</si>
  <si>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</si>
  <si>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</si>
  <si>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</si>
  <si>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</si>
  <si>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</si>
  <si>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</si>
  <si>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</si>
  <si>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</si>
  <si>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</si>
  <si>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</si>
  <si>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</si>
  <si>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</si>
  <si>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</si>
  <si>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</si>
  <si>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</si>
  <si>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</si>
  <si>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</si>
  <si>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</si>
  <si>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</si>
  <si>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</si>
  <si>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</si>
  <si>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</si>
  <si>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</si>
  <si>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</si>
  <si>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</si>
  <si>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</si>
  <si>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</si>
  <si>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</si>
  <si>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</si>
  <si>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</si>
  <si>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</si>
  <si>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</si>
  <si>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</si>
  <si>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</si>
  <si>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</si>
  <si>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</si>
  <si>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</si>
  <si>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</si>
  <si>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</si>
  <si>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</si>
  <si>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</si>
  <si>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</si>
  <si>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</si>
  <si>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</si>
  <si>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</si>
  <si>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</si>
  <si>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</si>
  <si>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</si>
  <si>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</si>
  <si>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</si>
  <si>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</si>
  <si>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</si>
  <si>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</si>
  <si>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</si>
  <si>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</si>
  <si>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</si>
  <si>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</si>
  <si>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</si>
  <si>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</si>
  <si>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</si>
  <si>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</si>
  <si>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</si>
  <si>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</si>
  <si>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</si>
  <si>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</si>
  <si>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</si>
  <si>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</si>
  <si>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</si>
  <si>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</si>
  <si>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</si>
  <si>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</si>
  <si>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</si>
  <si>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</si>
  <si>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</si>
  <si>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</si>
  <si>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</si>
  <si>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</si>
  <si>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</si>
  <si>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</si>
  <si>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</si>
  <si>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</si>
  <si>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</si>
  <si>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</si>
  <si>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</si>
  <si>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</si>
  <si>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</si>
  <si>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</si>
  <si>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</si>
  <si>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</si>
  <si>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</si>
  <si>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</si>
  <si>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</si>
  <si>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</si>
  <si>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</si>
  <si>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</si>
  <si>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</si>
  <si>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</si>
  <si>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</si>
  <si>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</si>
  <si>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</si>
  <si>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</si>
  <si>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</si>
  <si>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</si>
  <si>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</si>
  <si>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</si>
  <si>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</si>
  <si>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</si>
  <si>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</si>
  <si>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</si>
  <si>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</si>
  <si>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</si>
  <si>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</si>
  <si>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</si>
  <si>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</si>
  <si>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</si>
  <si>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</si>
  <si>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</si>
  <si>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</si>
  <si>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</si>
  <si>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</si>
  <si>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</si>
  <si>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</si>
  <si>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</si>
  <si>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</si>
  <si>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</si>
  <si>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</si>
  <si>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</si>
  <si>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</si>
  <si>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</si>
  <si>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</si>
  <si>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</si>
  <si>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</si>
  <si>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</si>
  <si>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</si>
  <si>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</si>
  <si>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</si>
  <si>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</si>
  <si>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</si>
  <si>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</si>
  <si>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</si>
  <si>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</si>
  <si>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</si>
  <si>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</si>
  <si>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</si>
  <si>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</si>
  <si>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</si>
  <si>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</si>
  <si>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</si>
  <si>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</si>
  <si>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</si>
  <si>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</si>
  <si>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</si>
  <si>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</si>
  <si>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</si>
  <si>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</si>
  <si>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</si>
  <si>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</si>
  <si>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</si>
  <si>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</si>
  <si>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</si>
  <si>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</si>
  <si>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</si>
  <si>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</si>
  <si>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</si>
  <si>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</si>
  <si>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</si>
  <si>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</si>
  <si>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</si>
  <si>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</si>
  <si>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</si>
  <si>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</si>
  <si>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</si>
  <si>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</si>
  <si>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</si>
  <si>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</si>
  <si>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</si>
  <si>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</si>
  <si>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</si>
  <si>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</si>
  <si>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</si>
  <si>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</si>
  <si>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</si>
  <si>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</si>
  <si>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</si>
  <si>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</si>
  <si>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</si>
  <si>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</si>
  <si>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</si>
  <si>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</si>
  <si>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</si>
  <si>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</si>
  <si>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</si>
  <si>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</si>
  <si>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</si>
  <si>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</si>
  <si>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</si>
  <si>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</si>
  <si>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</si>
  <si>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</si>
  <si>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</si>
  <si>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</si>
  <si>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</si>
  <si>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</si>
  <si>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</si>
  <si>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</si>
  <si>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</si>
  <si>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</si>
  <si>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</si>
  <si>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</si>
  <si>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</si>
  <si>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</si>
  <si>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</si>
  <si>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</si>
  <si>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</si>
  <si>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</si>
  <si>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</si>
  <si>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</si>
  <si>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</si>
  <si>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</si>
  <si>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</si>
  <si>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</si>
  <si>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</si>
  <si>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</si>
  <si>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</si>
  <si>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</si>
  <si>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</si>
  <si>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</si>
  <si>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</si>
  <si>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</si>
  <si>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</si>
  <si>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</si>
  <si>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</si>
  <si>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</si>
  <si>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</si>
  <si>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</si>
  <si>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</si>
  <si>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</si>
  <si>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</si>
  <si>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</si>
  <si>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</si>
  <si>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</si>
  <si>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</si>
  <si>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</si>
  <si>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</si>
  <si>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</si>
  <si>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</si>
  <si>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</si>
  <si>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</si>
  <si>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</si>
  <si>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</si>
  <si>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</si>
  <si>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</si>
  <si>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</si>
  <si>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</si>
  <si>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</si>
  <si>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</si>
  <si>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</si>
  <si>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</si>
  <si>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</si>
  <si>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</si>
  <si>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</si>
  <si>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</si>
  <si>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</si>
  <si>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</si>
  <si>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</si>
  <si>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</si>
  <si>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</si>
  <si>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</si>
  <si>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</si>
  <si>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</si>
  <si>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</si>
  <si>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</si>
  <si>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</si>
  <si>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</si>
  <si>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</si>
  <si>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</si>
  <si>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</si>
  <si>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</si>
  <si>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</si>
  <si>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</si>
  <si>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</si>
  <si>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</si>
  <si>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</si>
  <si>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</si>
  <si>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</si>
  <si>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</si>
  <si>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</si>
  <si>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</si>
  <si>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</si>
  <si>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</si>
  <si>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</si>
  <si>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</si>
  <si>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</si>
  <si>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</si>
  <si>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</si>
  <si>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</si>
  <si>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</si>
  <si>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</si>
  <si>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</si>
  <si>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</si>
  <si>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</si>
  <si>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</si>
  <si>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</si>
  <si>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</si>
  <si>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</si>
  <si>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</si>
  <si>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</si>
  <si>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</si>
  <si>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</si>
  <si>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</si>
  <si>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</si>
  <si>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</si>
  <si>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</si>
  <si>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</si>
  <si>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</si>
  <si>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</si>
  <si>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</si>
  <si>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</si>
  <si>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</si>
  <si>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</si>
  <si>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</si>
  <si>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</si>
  <si>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</si>
  <si>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</si>
  <si>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</si>
  <si>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</si>
  <si>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</si>
  <si>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</si>
  <si>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</si>
  <si>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</si>
  <si>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</si>
  <si>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</si>
  <si>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</si>
  <si>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</si>
  <si>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</si>
  <si>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</si>
  <si>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</si>
  <si>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</si>
  <si>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</si>
  <si>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</si>
  <si>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</si>
  <si>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</si>
  <si>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</si>
  <si>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</si>
  <si>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</si>
  <si>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</si>
  <si>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</si>
  <si>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</si>
  <si>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</si>
  <si>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</si>
  <si>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</si>
  <si>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</si>
  <si>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</si>
  <si>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</si>
  <si>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</si>
  <si>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</si>
  <si>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</si>
  <si>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</si>
  <si>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</si>
  <si>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</si>
  <si>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</si>
  <si>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</si>
  <si>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</si>
  <si>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</si>
  <si>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</si>
  <si>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</si>
  <si>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</si>
  <si>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</si>
  <si>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</si>
  <si>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</si>
  <si>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</si>
  <si>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</si>
  <si>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</si>
  <si>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</si>
  <si>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</si>
  <si>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</si>
  <si>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</si>
  <si>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</si>
  <si>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</si>
  <si>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</si>
  <si>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</si>
  <si>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</si>
  <si>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</si>
  <si>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</si>
  <si>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</si>
  <si>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</si>
  <si>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</si>
  <si>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</si>
  <si>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</si>
  <si>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</si>
  <si>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</si>
  <si>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</si>
  <si>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</si>
  <si>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</si>
  <si>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</si>
  <si>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</si>
  <si>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</si>
  <si>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</si>
  <si>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</si>
  <si>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</si>
  <si>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</si>
  <si>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</si>
  <si>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</si>
  <si>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</si>
  <si>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</si>
  <si>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</si>
  <si>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</si>
  <si>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</si>
  <si>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</si>
  <si>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</si>
  <si>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</si>
  <si>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</si>
  <si>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</si>
  <si>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</si>
  <si>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</si>
  <si>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</si>
  <si>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</si>
  <si>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</si>
  <si>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</si>
  <si>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</si>
  <si>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</si>
  <si>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</si>
  <si>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</si>
  <si>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</si>
  <si>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</si>
  <si>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</si>
  <si>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</si>
  <si>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</si>
  <si>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</si>
  <si>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</si>
  <si>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</si>
  <si>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</si>
  <si>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</si>
  <si>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</si>
  <si>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</si>
  <si>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</si>
  <si>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</si>
  <si>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</si>
  <si>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</si>
  <si>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</si>
  <si>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</si>
  <si>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</si>
  <si>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</si>
  <si>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</si>
  <si>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</si>
  <si>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</si>
  <si>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</si>
  <si>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</si>
  <si>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</si>
  <si>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</si>
  <si>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</si>
  <si>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</si>
  <si>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</si>
  <si>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</si>
  <si>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</si>
  <si>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</si>
  <si>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</si>
  <si>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</si>
  <si>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</si>
  <si>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</si>
  <si>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</si>
  <si>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</si>
  <si>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</si>
  <si>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</si>
  <si>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</si>
  <si>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</si>
  <si>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</si>
  <si>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</si>
  <si>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</si>
  <si>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</si>
  <si>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</si>
  <si>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</si>
  <si>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</si>
  <si>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</si>
  <si>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</si>
  <si>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</si>
  <si>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</si>
  <si>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</si>
  <si>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</si>
  <si>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</si>
  <si>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</si>
  <si>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</si>
  <si>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</si>
  <si>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</si>
  <si>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</si>
  <si>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</si>
  <si>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</si>
  <si>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</si>
  <si>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</si>
  <si>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</si>
  <si>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</si>
  <si>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</si>
  <si>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</si>
  <si>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</si>
  <si>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</si>
  <si>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</si>
  <si>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</si>
  <si>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</si>
  <si>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</si>
  <si>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</si>
  <si>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</si>
  <si>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</si>
  <si>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</si>
  <si>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</si>
  <si>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</si>
  <si>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</si>
  <si>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</si>
  <si>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</si>
  <si>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</si>
  <si>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</si>
  <si>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</si>
  <si>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</si>
  <si>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</si>
  <si>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</si>
  <si>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</si>
  <si>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</si>
  <si>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</si>
  <si>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</si>
  <si>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</si>
  <si>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</si>
  <si>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</si>
  <si>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</si>
  <si>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</si>
  <si>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</si>
  <si>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</si>
  <si>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</si>
  <si>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</si>
  <si>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</si>
  <si>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</si>
  <si>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</si>
  <si>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</si>
  <si>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</si>
  <si>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</si>
  <si>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</si>
  <si>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</si>
  <si>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</si>
  <si>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</si>
  <si>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</si>
  <si>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</si>
  <si>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</si>
  <si>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</si>
  <si>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</si>
  <si>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</si>
  <si>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</si>
  <si>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</si>
  <si>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</si>
  <si>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</si>
  <si>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</si>
  <si>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</si>
  <si>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</si>
  <si>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</si>
  <si>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</si>
  <si>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</si>
  <si>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</si>
  <si>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</si>
  <si>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</si>
  <si>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</si>
  <si>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</si>
  <si>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</si>
  <si>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</si>
  <si>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</si>
  <si>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</si>
  <si>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</si>
  <si>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</si>
  <si>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</si>
  <si>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</si>
  <si>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</si>
  <si>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</si>
  <si>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</si>
  <si>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</si>
  <si>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</si>
  <si>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</si>
  <si>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</si>
  <si>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</si>
  <si>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</si>
  <si>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</si>
  <si>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</si>
  <si>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</si>
  <si>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</si>
  <si>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</si>
  <si>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</si>
  <si>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</si>
  <si>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</si>
  <si>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</si>
  <si>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</si>
  <si>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</si>
  <si>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</si>
  <si>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</si>
  <si>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</si>
  <si>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</si>
  <si>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</si>
  <si>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</si>
  <si>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</si>
  <si>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</si>
  <si>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</si>
  <si>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</si>
  <si>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</si>
  <si>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</si>
  <si>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</si>
  <si>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</si>
  <si>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</si>
  <si>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</si>
  <si>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</si>
  <si>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</si>
  <si>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</si>
  <si>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</si>
  <si>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</si>
  <si>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</si>
  <si>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</si>
  <si>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</si>
  <si>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</si>
  <si>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</si>
  <si>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</si>
  <si>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</si>
  <si>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</si>
  <si>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</si>
  <si>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</si>
  <si>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</si>
  <si>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</si>
  <si>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</si>
  <si>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</si>
  <si>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</si>
  <si>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</si>
  <si>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</si>
  <si>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</si>
  <si>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</si>
  <si>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</si>
  <si>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</si>
  <si>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</si>
  <si>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</si>
  <si>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</si>
  <si>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</si>
  <si>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</si>
  <si>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</si>
  <si>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</si>
  <si>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</si>
  <si>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</si>
  <si>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</si>
  <si>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</si>
  <si>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</si>
  <si>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</si>
  <si>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</si>
  <si>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</si>
  <si>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</si>
  <si>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</si>
  <si>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</si>
  <si>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</si>
  <si>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</si>
  <si>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</si>
  <si>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</si>
  <si>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</si>
  <si>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</si>
  <si>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</si>
  <si>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</si>
  <si>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</si>
  <si>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</si>
  <si>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</si>
  <si>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</si>
  <si>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</si>
  <si>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</si>
  <si>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</si>
  <si>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</si>
  <si>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</si>
  <si>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</si>
  <si>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</si>
  <si>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</si>
  <si>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</si>
  <si>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</si>
  <si>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</si>
  <si>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</si>
  <si>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</si>
  <si>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</si>
  <si>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</si>
  <si>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</si>
  <si>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</si>
  <si>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</si>
  <si>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</si>
  <si>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</si>
  <si>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</si>
  <si>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</si>
  <si>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</si>
  <si>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</si>
  <si>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</si>
  <si>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</si>
  <si>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</si>
  <si>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</si>
  <si>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</si>
  <si>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</si>
  <si>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</si>
  <si>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</si>
  <si>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</si>
  <si>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</si>
  <si>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</si>
  <si>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</si>
  <si>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</si>
  <si>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</si>
  <si>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</si>
  <si>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</si>
  <si>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</si>
  <si>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</si>
  <si>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</si>
  <si>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</si>
  <si>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</si>
  <si>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</si>
  <si>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</si>
  <si>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</si>
  <si>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</si>
  <si>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</si>
  <si>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</si>
  <si>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</si>
  <si>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</si>
  <si>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</si>
  <si>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</si>
  <si>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</si>
  <si>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</si>
  <si>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</si>
  <si>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</si>
  <si>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</si>
  <si>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</si>
  <si>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</si>
  <si>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</si>
  <si>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</si>
  <si>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</si>
  <si>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</si>
  <si>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</si>
  <si>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</si>
  <si>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</si>
  <si>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</si>
  <si>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</si>
  <si>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</si>
  <si>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</si>
  <si>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</si>
  <si>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</si>
  <si>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</si>
  <si>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</si>
  <si>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</si>
  <si>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</si>
  <si>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</si>
  <si>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</si>
  <si>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</si>
  <si>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</si>
  <si>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</si>
  <si>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</si>
  <si>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</si>
  <si>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</si>
  <si>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</si>
  <si>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</si>
  <si>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</si>
  <si>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</si>
  <si>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</si>
  <si>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</si>
  <si>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</si>
  <si>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</si>
  <si>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</si>
  <si>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</si>
  <si>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</si>
  <si>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</si>
  <si>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</si>
  <si>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</si>
  <si>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</si>
  <si>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</si>
  <si>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</si>
  <si>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</si>
  <si>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</si>
  <si>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</si>
  <si>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</si>
  <si>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</si>
  <si>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</si>
  <si>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</si>
  <si>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</si>
  <si>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</si>
  <si>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</si>
  <si>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</si>
  <si>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</si>
  <si>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</si>
  <si>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</si>
  <si>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</si>
  <si>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</si>
  <si>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</si>
  <si>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</si>
  <si>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</si>
  <si>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</si>
  <si>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</si>
  <si>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</si>
  <si>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</si>
  <si>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</si>
  <si>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</si>
  <si>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</si>
  <si>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</si>
  <si>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</si>
  <si>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</si>
  <si>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</si>
  <si>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</si>
  <si>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</si>
  <si>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</si>
  <si>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</si>
  <si>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</si>
  <si>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</si>
  <si>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</si>
  <si>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</si>
  <si>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</si>
  <si>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</si>
  <si>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</si>
  <si>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</si>
  <si>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</si>
  <si>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</si>
  <si>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</si>
  <si>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</si>
  <si>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</si>
  <si>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</si>
  <si>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</si>
  <si>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</si>
  <si>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</si>
  <si>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</si>
  <si>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</si>
  <si>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</si>
  <si>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</si>
  <si>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</si>
  <si>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</si>
  <si>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</si>
  <si>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</si>
  <si>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</si>
  <si>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</si>
  <si>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</si>
  <si>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</si>
  <si>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</si>
  <si>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</si>
  <si>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</si>
  <si>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</si>
  <si>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</si>
  <si>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</si>
  <si>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</si>
  <si>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</si>
  <si>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</si>
  <si>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</si>
  <si>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</si>
  <si>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</si>
  <si>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</si>
  <si>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</si>
  <si>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</si>
  <si>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</si>
  <si>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</si>
  <si>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</si>
  <si>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</si>
  <si>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</si>
  <si>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</si>
  <si>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</si>
  <si>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</si>
  <si>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</si>
  <si>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</si>
  <si>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</si>
  <si>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</si>
  <si>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</si>
  <si>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</si>
  <si>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</si>
  <si>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</si>
  <si>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</si>
  <si>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</si>
  <si>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</si>
  <si>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</si>
  <si>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</si>
  <si>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</si>
  <si>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</si>
  <si>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</si>
  <si>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</si>
  <si>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</si>
  <si>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</si>
  <si>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</si>
  <si>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</si>
  <si>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</si>
  <si>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</si>
  <si>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</si>
  <si>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</si>
  <si>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</si>
  <si>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</si>
  <si>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</si>
  <si>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</si>
  <si>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</si>
  <si>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</si>
  <si>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</si>
  <si>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</si>
  <si>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</si>
  <si>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</si>
  <si>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</si>
  <si>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</si>
  <si>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</si>
  <si>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</si>
  <si>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</si>
  <si>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</si>
  <si>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</si>
  <si>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</si>
  <si>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</si>
  <si>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</si>
  <si>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</si>
  <si>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</si>
  <si>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</si>
  <si>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</si>
  <si>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</si>
  <si>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</si>
  <si>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</si>
  <si>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</si>
  <si>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</si>
  <si>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</si>
  <si>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</si>
  <si>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</si>
  <si>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</si>
  <si>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</si>
  <si>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</si>
  <si>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</si>
  <si>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</si>
  <si>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</si>
  <si>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</si>
  <si>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</si>
  <si>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</si>
  <si>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</si>
  <si>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</si>
  <si>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</si>
  <si>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</si>
  <si>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</si>
  <si>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</si>
  <si>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</si>
  <si>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</si>
  <si>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</si>
  <si>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</si>
  <si>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</si>
  <si>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</si>
  <si>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</si>
  <si>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</si>
  <si>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</si>
  <si>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</si>
  <si>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</si>
  <si>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</si>
  <si>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</si>
  <si>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</si>
  <si>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</si>
  <si>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</si>
  <si>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</si>
  <si>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</si>
  <si>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</si>
  <si>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</si>
  <si>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</si>
  <si>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</si>
  <si>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</si>
  <si>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</si>
  <si>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</si>
  <si>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</si>
  <si>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</si>
  <si>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</si>
  <si>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</si>
  <si>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</si>
  <si>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</si>
  <si>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</si>
  <si>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</si>
  <si>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</si>
  <si>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</si>
  <si>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</si>
  <si>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</si>
  <si>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</si>
  <si>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</si>
  <si>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</si>
  <si>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</si>
  <si>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</si>
  <si>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</si>
  <si>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</si>
  <si>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</si>
  <si>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</si>
  <si>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</si>
  <si>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</si>
  <si>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</si>
  <si>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</si>
  <si>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</si>
  <si>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</si>
  <si>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</si>
  <si>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</si>
  <si>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</si>
  <si>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</si>
  <si>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</si>
  <si>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</si>
  <si>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</si>
  <si>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</si>
  <si>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</si>
  <si>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</si>
  <si>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</si>
  <si>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</si>
  <si>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</si>
  <si>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</si>
  <si>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</si>
  <si>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</si>
  <si>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</si>
  <si>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</si>
  <si>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</si>
  <si>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</si>
  <si>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</si>
  <si>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</si>
  <si>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</si>
  <si>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</si>
  <si>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</si>
  <si>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</si>
  <si>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</si>
  <si>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</si>
  <si>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</si>
  <si>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</si>
  <si>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</si>
  <si>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</si>
  <si>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</si>
  <si>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</si>
  <si>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</si>
  <si>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</si>
  <si>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</si>
  <si>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</si>
  <si>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</si>
  <si>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</si>
  <si>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</si>
  <si>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</si>
  <si>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</si>
  <si>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</si>
  <si>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</si>
  <si>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</si>
  <si>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</si>
  <si>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</si>
  <si>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</si>
  <si>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</si>
  <si>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</si>
  <si>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</si>
  <si>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</si>
  <si>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</si>
  <si>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</si>
  <si>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</si>
  <si>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</si>
  <si>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</si>
  <si>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</si>
  <si>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</si>
  <si>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</si>
  <si>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</si>
  <si>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</si>
  <si>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</si>
  <si>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</si>
  <si>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</si>
  <si>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</si>
  <si>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</si>
  <si>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</si>
  <si>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</si>
  <si>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</si>
  <si>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</si>
  <si>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</si>
  <si>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</si>
  <si>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</si>
  <si>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</si>
  <si>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</si>
  <si>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</si>
  <si>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</si>
  <si>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</si>
  <si>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</si>
  <si>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</si>
  <si>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</si>
  <si>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</si>
  <si>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</si>
  <si>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</si>
  <si>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</si>
  <si>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</si>
  <si>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</si>
  <si>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</si>
  <si>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</si>
  <si>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</si>
  <si>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</si>
  <si>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</si>
  <si>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</si>
  <si>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</si>
  <si>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</si>
  <si>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</si>
  <si>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</si>
  <si>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</si>
  <si>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</si>
  <si>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</si>
  <si>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</si>
  <si>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</si>
  <si>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</si>
  <si>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</si>
  <si>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</si>
  <si>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</si>
  <si>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</si>
  <si>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</si>
  <si>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</si>
  <si>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</si>
  <si>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</si>
  <si>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</si>
  <si>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</si>
  <si>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</si>
  <si>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</si>
  <si>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</si>
  <si>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</si>
  <si>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</si>
  <si>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</si>
  <si>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</si>
  <si>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</si>
  <si>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</si>
  <si>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</si>
  <si>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</si>
  <si>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</si>
  <si>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</si>
  <si>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</si>
  <si>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</si>
  <si>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</si>
  <si>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</si>
  <si>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</si>
  <si>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</si>
  <si>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</si>
  <si>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</si>
  <si>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</si>
  <si>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</si>
  <si>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</si>
  <si>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</si>
  <si>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</si>
  <si>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</si>
  <si>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</si>
  <si>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</si>
  <si>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</si>
  <si>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</si>
  <si>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</si>
  <si>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</si>
  <si>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</si>
  <si>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</si>
  <si>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</si>
  <si>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</si>
  <si>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</si>
  <si>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</si>
  <si>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</si>
  <si>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</si>
  <si>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</si>
  <si>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</si>
  <si>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</si>
  <si>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</si>
  <si>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</si>
  <si>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</si>
  <si>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</si>
  <si>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</si>
  <si>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</si>
  <si>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</si>
  <si>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</si>
  <si>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</si>
  <si>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</si>
  <si>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</si>
  <si>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</si>
  <si>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</si>
  <si>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</si>
  <si>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</si>
  <si>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</si>
  <si>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</si>
  <si>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</si>
  <si>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</si>
  <si>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</si>
  <si>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</si>
  <si>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</si>
  <si>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</si>
  <si>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</si>
  <si>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</si>
  <si>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</si>
  <si>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</si>
  <si>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</si>
  <si>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</si>
  <si>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</si>
  <si>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</si>
  <si>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</si>
  <si>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</si>
  <si>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</si>
  <si>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</si>
  <si>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</si>
  <si>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</si>
  <si>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</si>
  <si>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</si>
  <si>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</si>
  <si>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</si>
  <si>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</si>
  <si>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</si>
  <si>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</si>
  <si>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</si>
  <si>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</si>
  <si>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</si>
  <si>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</si>
  <si>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</si>
  <si>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</si>
  <si>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</si>
  <si>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</si>
  <si>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</si>
  <si>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</si>
  <si>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</si>
  <si>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</si>
  <si>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</si>
  <si>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</si>
  <si>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</si>
  <si>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</si>
  <si>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</si>
  <si>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</si>
  <si>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</si>
  <si>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</si>
  <si>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</si>
  <si>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</si>
  <si>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</si>
  <si>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</si>
  <si>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</si>
  <si>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</si>
  <si>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</si>
  <si>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</si>
  <si>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</si>
  <si>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</si>
  <si>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</si>
  <si>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</si>
  <si>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</si>
  <si>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</si>
  <si>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</si>
  <si>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</si>
  <si>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</si>
  <si>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</si>
  <si>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</si>
  <si>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</si>
  <si>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</si>
  <si>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</si>
  <si>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</si>
  <si>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</si>
  <si>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</si>
  <si>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</si>
  <si>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</si>
  <si>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</si>
  <si>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</si>
  <si>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</si>
  <si>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</si>
  <si>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</si>
  <si>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</si>
  <si>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</si>
  <si>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</si>
  <si>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</si>
  <si>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</si>
  <si>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</si>
  <si>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</si>
  <si>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</si>
  <si>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</si>
  <si>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</si>
  <si>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</si>
  <si>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</si>
  <si>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</si>
  <si>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</si>
  <si>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</si>
  <si>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</si>
  <si>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</si>
  <si>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</si>
  <si>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</si>
  <si>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</si>
  <si>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</si>
  <si>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</si>
  <si>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</si>
  <si>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</si>
  <si>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</si>
  <si>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</si>
  <si>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</si>
  <si>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</si>
  <si>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</si>
  <si>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</si>
  <si>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</si>
  <si>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</si>
  <si>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</si>
  <si>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</si>
  <si>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</si>
  <si>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</si>
  <si>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</si>
  <si>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</si>
  <si>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</si>
  <si>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</si>
  <si>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</si>
  <si>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</si>
  <si>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</si>
  <si>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</si>
  <si>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</si>
  <si>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</si>
  <si>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</si>
  <si>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</si>
  <si>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</si>
  <si>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</si>
  <si>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</si>
  <si>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</si>
  <si>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</si>
  <si>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</si>
  <si>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</si>
  <si>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</si>
  <si>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</si>
  <si>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</si>
  <si>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</si>
  <si>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</si>
  <si>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</si>
  <si>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</si>
  <si>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</si>
  <si>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</si>
  <si>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</si>
  <si>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</si>
  <si>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</si>
  <si>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</si>
  <si>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</si>
  <si>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</si>
  <si>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</si>
  <si>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</si>
  <si>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</si>
  <si>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</si>
  <si>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</si>
  <si>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</si>
  <si>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</si>
  <si>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</si>
  <si>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</si>
  <si>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</si>
  <si>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</si>
  <si>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</si>
  <si>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</si>
  <si>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</si>
  <si>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</si>
  <si>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</si>
  <si>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</si>
  <si>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</si>
  <si>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</si>
  <si>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</si>
  <si>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</si>
  <si>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</si>
  <si>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</si>
  <si>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</si>
  <si>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</si>
  <si>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</si>
  <si>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</si>
  <si>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</si>
  <si>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</si>
  <si>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</si>
  <si>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</si>
  <si>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</si>
  <si>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</si>
  <si>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</si>
  <si>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</si>
  <si>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</si>
  <si>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</si>
  <si>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</si>
  <si>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</si>
  <si>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</si>
  <si>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</si>
  <si>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</si>
  <si>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</si>
  <si>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</si>
  <si>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</si>
  <si>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</si>
  <si>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</si>
  <si>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</si>
  <si>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</si>
  <si>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</si>
  <si>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</si>
  <si>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</si>
  <si>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</si>
  <si>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</si>
  <si>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</si>
  <si>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</si>
  <si>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</si>
  <si>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</si>
  <si>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</si>
  <si>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</si>
  <si>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</si>
  <si>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</si>
  <si>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</si>
  <si>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</si>
  <si>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</si>
  <si>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</si>
  <si>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</si>
  <si>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</si>
  <si>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</si>
  <si>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</si>
  <si>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</si>
  <si>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</si>
  <si>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</si>
  <si>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</si>
  <si>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</si>
  <si>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</si>
  <si>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</si>
  <si>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</si>
  <si>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</si>
  <si>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</si>
  <si>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</si>
  <si>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</si>
  <si>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</si>
  <si>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</si>
  <si>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</si>
  <si>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</si>
  <si>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</si>
  <si>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</si>
  <si>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</si>
  <si>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</si>
  <si>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</si>
  <si>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</si>
  <si>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</si>
  <si>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</si>
  <si>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</si>
  <si>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</si>
  <si>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</si>
  <si>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</si>
  <si>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</si>
  <si>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</si>
  <si>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</si>
  <si>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</si>
  <si>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</si>
  <si>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</si>
  <si>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</si>
  <si>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</si>
  <si>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</si>
  <si>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</si>
  <si>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</si>
  <si>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</si>
  <si>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</si>
  <si>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</si>
  <si>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</si>
  <si>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</si>
  <si>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</si>
  <si>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</si>
  <si>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</si>
  <si>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</si>
  <si>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</si>
  <si>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</si>
  <si>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</si>
  <si>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</si>
  <si>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</si>
  <si>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</si>
  <si>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</si>
  <si>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</si>
  <si>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</si>
  <si>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</si>
  <si>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</si>
  <si>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</si>
  <si>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</si>
  <si>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</si>
  <si>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</si>
  <si>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</si>
  <si>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</si>
  <si>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</si>
  <si>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</si>
  <si>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</si>
  <si>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</si>
  <si>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</si>
  <si>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</si>
  <si>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</si>
  <si>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</si>
  <si>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</si>
  <si>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</si>
  <si>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</si>
  <si>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</si>
  <si>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</si>
  <si>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</si>
  <si>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</si>
  <si>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</si>
  <si>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</si>
  <si>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</si>
  <si>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</si>
  <si>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</si>
  <si>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</si>
  <si>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</si>
  <si>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</si>
  <si>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</si>
  <si>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</si>
  <si>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</si>
  <si>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</si>
  <si>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</si>
  <si>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</si>
  <si>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</si>
  <si>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</si>
  <si>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</si>
  <si>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</si>
  <si>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</si>
  <si>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</si>
  <si>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</si>
  <si>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</si>
  <si>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</si>
  <si>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</si>
  <si>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</si>
  <si>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</si>
  <si>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</si>
  <si>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</si>
  <si>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</si>
  <si>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</si>
  <si>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</si>
  <si>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</si>
  <si>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</si>
  <si>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</si>
  <si>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</si>
  <si>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</si>
  <si>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</si>
  <si>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</si>
  <si>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</si>
  <si>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</si>
  <si>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</si>
  <si>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</si>
  <si>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</si>
  <si>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</si>
  <si>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</si>
  <si>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</si>
  <si>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</si>
  <si>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</si>
  <si>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</si>
  <si>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</si>
  <si>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</si>
  <si>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</si>
  <si>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</si>
  <si>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</si>
  <si>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</si>
  <si>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</si>
  <si>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</si>
  <si>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</si>
  <si>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</si>
  <si>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</si>
  <si>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</si>
  <si>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</si>
  <si>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</si>
  <si>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</si>
  <si>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</si>
  <si>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</si>
  <si>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</si>
  <si>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</si>
  <si>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</si>
  <si>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</si>
  <si>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</si>
  <si>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</si>
  <si>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</si>
  <si>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</si>
  <si>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</si>
  <si>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</si>
  <si>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</si>
  <si>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</si>
  <si>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</si>
  <si>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</si>
  <si>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</si>
  <si>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</si>
  <si>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</si>
  <si>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</si>
  <si>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</si>
  <si>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</si>
  <si>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</si>
  <si>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</si>
  <si>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</si>
  <si>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</si>
  <si>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</si>
  <si>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</si>
  <si>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</si>
  <si>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</si>
  <si>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</si>
  <si>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</si>
  <si>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</si>
  <si>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</si>
  <si>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</si>
  <si>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</si>
  <si>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</si>
  <si>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</si>
  <si>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</si>
  <si>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</si>
  <si>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</si>
  <si>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</si>
  <si>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</si>
  <si>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</si>
  <si>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</si>
  <si>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</si>
  <si>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</si>
  <si>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</si>
  <si>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</si>
  <si>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</si>
  <si>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</si>
  <si>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</si>
  <si>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</si>
  <si>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</si>
  <si>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</si>
  <si>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</si>
  <si>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</si>
  <si>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</si>
  <si>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</si>
  <si>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</si>
  <si>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</si>
  <si>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</si>
  <si>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</si>
  <si>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</si>
  <si>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</si>
  <si>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</si>
  <si>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</si>
  <si>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</si>
  <si>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</si>
  <si>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</si>
  <si>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</si>
  <si>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</si>
  <si>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</si>
  <si>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</si>
  <si>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</si>
  <si>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</si>
  <si>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</si>
  <si>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</si>
  <si>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</si>
  <si>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</si>
  <si>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</si>
  <si>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</si>
  <si>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</si>
  <si>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</si>
  <si>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</si>
  <si>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</si>
  <si>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</si>
  <si>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</si>
  <si>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</si>
  <si>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</si>
  <si>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</si>
  <si>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</si>
  <si>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</si>
  <si>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</si>
  <si>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</si>
  <si>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</si>
  <si>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</si>
  <si>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</si>
  <si>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</si>
  <si>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</si>
  <si>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</si>
  <si>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</si>
  <si>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</si>
  <si>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</si>
  <si>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</si>
  <si>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</si>
  <si>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</si>
  <si>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</si>
  <si>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</si>
  <si>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</si>
  <si>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</si>
  <si>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</si>
  <si>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</si>
  <si>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</si>
  <si>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</si>
  <si>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</si>
  <si>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</si>
  <si>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</si>
  <si>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</si>
  <si>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</si>
  <si>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</si>
  <si>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</si>
  <si>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</si>
  <si>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</si>
  <si>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</si>
  <si>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</si>
  <si>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</si>
  <si>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</si>
  <si>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</si>
  <si>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</si>
  <si>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</si>
  <si>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</si>
  <si>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</si>
  <si>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</si>
  <si>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</si>
  <si>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</si>
  <si>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</si>
  <si>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</si>
  <si>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</si>
  <si>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</si>
  <si>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</si>
  <si>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</si>
  <si>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</si>
  <si>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</si>
  <si>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</si>
  <si>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</si>
  <si>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</si>
  <si>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</si>
  <si>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</si>
  <si>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</si>
  <si>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</si>
  <si>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</si>
  <si>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</si>
  <si>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</si>
  <si>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</si>
  <si>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</si>
  <si>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</si>
  <si>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</si>
  <si>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</si>
  <si>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</si>
  <si>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</si>
  <si>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</si>
  <si>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</si>
  <si>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</si>
  <si>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</si>
  <si>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</si>
  <si>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</si>
  <si>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</si>
  <si>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</si>
  <si>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</si>
  <si>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</si>
  <si>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</si>
  <si>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</si>
  <si>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</si>
  <si>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</si>
  <si>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</si>
  <si>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</si>
  <si>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</si>
  <si>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</si>
  <si>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</si>
  <si>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</si>
  <si>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</si>
  <si>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</si>
  <si>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</si>
  <si>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</si>
  <si>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</si>
  <si>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</si>
  <si>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</si>
  <si>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</si>
  <si>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</si>
  <si>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</si>
  <si>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</si>
  <si>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</si>
  <si>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</si>
  <si>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</si>
  <si>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</si>
  <si>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</si>
  <si>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</si>
  <si>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</si>
  <si>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</si>
  <si>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</si>
  <si>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</si>
  <si>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</si>
  <si>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</si>
  <si>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</si>
  <si>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</si>
  <si>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</si>
  <si>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</si>
  <si>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</si>
  <si>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</si>
  <si>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</si>
  <si>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</si>
  <si>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</si>
  <si>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</si>
  <si>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</si>
  <si>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</si>
  <si>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</si>
  <si>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</si>
  <si>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</si>
  <si>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</si>
  <si>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</si>
  <si>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</si>
  <si>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</si>
  <si>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</si>
  <si>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</si>
  <si>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</si>
  <si>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</si>
  <si>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</si>
  <si>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</si>
  <si>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</si>
  <si>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</si>
  <si>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</si>
  <si>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</si>
  <si>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</si>
  <si>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</si>
  <si>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</si>
  <si>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</si>
  <si>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</si>
  <si>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</si>
  <si>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</si>
  <si>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</si>
  <si>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</si>
  <si>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</si>
  <si>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</si>
  <si>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</si>
  <si>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</si>
  <si>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</si>
  <si>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</si>
  <si>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</si>
  <si>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</si>
  <si>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</si>
  <si>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</si>
  <si>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</si>
  <si>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</si>
  <si>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</si>
  <si>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</si>
  <si>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</si>
  <si>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</si>
  <si>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</si>
  <si>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</si>
  <si>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</si>
  <si>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</si>
  <si>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</si>
  <si>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</si>
  <si>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</si>
  <si>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</si>
  <si>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</si>
  <si>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</si>
  <si>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</si>
  <si>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</si>
  <si>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</si>
  <si>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</si>
  <si>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</si>
  <si>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</si>
  <si>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</si>
  <si>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</si>
  <si>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</si>
  <si>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</si>
  <si>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</si>
  <si>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</si>
  <si>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</si>
  <si>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</si>
  <si>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</si>
  <si>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</si>
  <si>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</si>
  <si>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</si>
  <si>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</si>
  <si>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</si>
  <si>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</si>
  <si>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</si>
  <si>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</si>
  <si>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</si>
  <si>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</si>
  <si>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</si>
  <si>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</si>
  <si>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</si>
  <si>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</si>
  <si>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</si>
  <si>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</si>
  <si>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</si>
  <si>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</si>
  <si>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</si>
  <si>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</si>
  <si>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</si>
  <si>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</si>
  <si>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</si>
  <si>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</si>
  <si>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</si>
  <si>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</si>
  <si>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</si>
  <si>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</si>
  <si>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</si>
  <si>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</si>
  <si>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</si>
  <si>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</si>
  <si>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</si>
  <si>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</si>
  <si>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</si>
  <si>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</si>
  <si>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</si>
  <si>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</si>
  <si>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</si>
  <si>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</si>
  <si>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</si>
  <si>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</si>
  <si>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</si>
  <si>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</si>
  <si>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</si>
  <si>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</si>
  <si>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</si>
  <si>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</si>
  <si>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</si>
  <si>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</si>
  <si>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</si>
  <si>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</si>
  <si>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</si>
  <si>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</si>
  <si>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</si>
  <si>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</si>
  <si>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</si>
  <si>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</si>
  <si>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</si>
  <si>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</si>
  <si>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</si>
  <si>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</si>
  <si>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</si>
  <si>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</si>
  <si>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</si>
  <si>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</si>
  <si>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</si>
  <si>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</si>
  <si>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</si>
  <si>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</si>
  <si>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</si>
  <si>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</si>
  <si>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</si>
  <si>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</si>
  <si>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</si>
  <si>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</si>
  <si>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</si>
  <si>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</si>
  <si>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</si>
  <si>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</si>
  <si>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</si>
  <si>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</si>
  <si>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</si>
  <si>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</si>
  <si>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</si>
  <si>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</si>
  <si>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</si>
  <si>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</si>
  <si>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</si>
  <si>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</si>
  <si>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</si>
  <si>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</si>
  <si>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</si>
  <si>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</si>
  <si>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</si>
  <si>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</si>
  <si>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</si>
  <si>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</si>
  <si>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</si>
  <si>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</si>
  <si>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</si>
  <si>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</si>
  <si>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</si>
  <si>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</si>
  <si>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</si>
  <si>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</si>
  <si>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</si>
  <si>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</si>
  <si>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</si>
  <si>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</si>
  <si>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</si>
  <si>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</si>
  <si>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</si>
  <si>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</si>
  <si>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</si>
  <si>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</si>
  <si>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</si>
  <si>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</si>
  <si>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</si>
  <si>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</si>
  <si>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</si>
  <si>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</si>
  <si>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</si>
  <si>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</si>
  <si>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</si>
  <si>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</si>
  <si>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</si>
  <si>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</si>
  <si>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</si>
  <si>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</si>
  <si>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</si>
  <si>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</si>
  <si>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</si>
  <si>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</si>
  <si>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</si>
  <si>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</si>
  <si>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</si>
  <si>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</si>
  <si>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</si>
  <si>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</si>
  <si>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</si>
  <si>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</si>
  <si>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</si>
  <si>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</si>
  <si>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</si>
  <si>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</si>
  <si>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</si>
  <si>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</si>
  <si>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</si>
  <si>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</si>
  <si>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</si>
  <si>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</si>
  <si>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</si>
  <si>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</si>
  <si>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</si>
  <si>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</si>
  <si>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</si>
  <si>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</si>
  <si>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</si>
  <si>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</si>
  <si>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</si>
  <si>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</si>
  <si>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</si>
  <si>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</si>
  <si>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</si>
  <si>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</si>
  <si>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</si>
  <si>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</si>
  <si>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</si>
  <si>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</si>
  <si>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</si>
  <si>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</si>
  <si>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</si>
  <si>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</si>
  <si>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</si>
  <si>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</si>
  <si>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</si>
  <si>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</si>
  <si>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</si>
  <si>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</si>
  <si>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</si>
  <si>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</si>
  <si>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</si>
  <si>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</si>
  <si>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</si>
  <si>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</si>
  <si>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</si>
  <si>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</si>
  <si>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</si>
  <si>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</si>
  <si>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</si>
  <si>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</si>
  <si>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</si>
  <si>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</si>
  <si>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</si>
  <si>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</si>
  <si>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</si>
  <si>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</si>
  <si>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</si>
  <si>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</si>
  <si>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</si>
  <si>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</si>
  <si>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</si>
  <si>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</si>
  <si>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</si>
  <si>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</si>
  <si>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</si>
  <si>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</si>
  <si>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</si>
  <si>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</si>
  <si>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</si>
  <si>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</si>
  <si>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</si>
  <si>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</si>
  <si>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</si>
  <si>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</si>
  <si>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</si>
  <si>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</si>
  <si>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</si>
  <si>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</si>
  <si>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</si>
  <si>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</si>
  <si>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</si>
  <si>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</si>
  <si>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</si>
  <si>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</si>
  <si>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</si>
  <si>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</si>
  <si>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</si>
  <si>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</si>
  <si>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</si>
  <si>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</si>
  <si>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</si>
  <si>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</si>
  <si>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</si>
  <si>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</si>
  <si>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</si>
  <si>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</si>
  <si>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</si>
  <si>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</si>
  <si>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</si>
  <si>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</si>
  <si>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</si>
  <si>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</si>
  <si>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</si>
  <si>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</si>
  <si>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</si>
  <si>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</si>
  <si>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</si>
  <si>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</si>
  <si>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</si>
  <si>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</si>
  <si>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</si>
  <si>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</si>
  <si>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</si>
  <si>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</si>
  <si>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</si>
  <si>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</si>
  <si>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</si>
  <si>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</si>
  <si>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</si>
  <si>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</si>
  <si>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</si>
  <si>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</si>
  <si>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</si>
  <si>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</si>
  <si>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</si>
  <si>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</si>
  <si>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</si>
  <si>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</si>
  <si>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</si>
  <si>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</si>
  <si>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</si>
  <si>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</si>
  <si>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</si>
  <si>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</si>
  <si>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</si>
  <si>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</si>
  <si>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</si>
  <si>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</si>
  <si>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</si>
  <si>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</si>
  <si>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</si>
  <si>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</si>
  <si>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</si>
  <si>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</si>
  <si>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</si>
  <si>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</si>
  <si>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</si>
  <si>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</si>
  <si>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</si>
  <si>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</si>
  <si>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</si>
  <si>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</si>
  <si>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</si>
  <si>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</si>
  <si>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</si>
  <si>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</si>
  <si>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</si>
  <si>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</si>
  <si>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</si>
  <si>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</si>
  <si>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</si>
  <si>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</si>
  <si>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</si>
  <si>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</si>
  <si>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</si>
  <si>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</si>
  <si>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</si>
  <si>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</si>
  <si>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</si>
  <si>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</si>
  <si>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</si>
  <si>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</si>
  <si>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</si>
  <si>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</si>
  <si>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</si>
  <si>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</si>
  <si>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</si>
  <si>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</si>
  <si>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</si>
  <si>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</si>
  <si>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</si>
  <si>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</si>
  <si>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</si>
  <si>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</si>
  <si>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</si>
  <si>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</si>
  <si>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</si>
  <si>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</si>
  <si>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</si>
  <si>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</si>
  <si>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</si>
  <si>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</si>
  <si>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</si>
  <si>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</si>
  <si>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</si>
  <si>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</si>
  <si>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</si>
  <si>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</si>
  <si>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</si>
  <si>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</si>
  <si>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</si>
  <si>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</si>
  <si>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</si>
  <si>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</si>
  <si>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</si>
  <si>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</si>
  <si>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</si>
  <si>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</si>
  <si>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</si>
  <si>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</si>
  <si>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</si>
  <si>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</si>
  <si>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</si>
  <si>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</si>
  <si>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</si>
  <si>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</si>
  <si>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</si>
  <si>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</si>
  <si>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</si>
  <si>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</si>
  <si>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</si>
  <si>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</si>
  <si>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</si>
  <si>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</si>
  <si>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</si>
  <si>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</si>
  <si>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</si>
  <si>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</si>
  <si>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</si>
  <si>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</si>
  <si>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</si>
  <si>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</si>
  <si>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</si>
  <si>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</si>
  <si>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</si>
  <si>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</si>
  <si>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</si>
  <si>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</si>
  <si>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</si>
  <si>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</si>
  <si>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</si>
  <si>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</si>
  <si>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</si>
  <si>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</si>
  <si>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</si>
  <si>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</si>
  <si>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</si>
  <si>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</si>
  <si>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</si>
  <si>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</si>
  <si>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</si>
  <si>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</si>
  <si>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</si>
  <si>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</si>
  <si>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</si>
  <si>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</si>
  <si>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</si>
  <si>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</si>
  <si>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</si>
  <si>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</si>
  <si>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</si>
  <si>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</si>
  <si>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</si>
  <si>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</si>
  <si>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</si>
  <si>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</si>
  <si>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</si>
  <si>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</si>
  <si>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</si>
  <si>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</si>
  <si>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</si>
  <si>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</si>
  <si>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</si>
  <si>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</si>
  <si>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</si>
  <si>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</si>
  <si>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</si>
  <si>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</si>
  <si>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</si>
  <si>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</si>
  <si>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</si>
  <si>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</si>
  <si>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</si>
  <si>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</si>
  <si>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</si>
  <si>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</si>
  <si>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</si>
  <si>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</si>
  <si>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</si>
  <si>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</si>
  <si>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</si>
  <si>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</si>
  <si>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</si>
  <si>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</si>
  <si>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</si>
  <si>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</si>
  <si>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</si>
  <si>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</si>
  <si>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</si>
  <si>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</si>
  <si>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</si>
  <si>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</si>
  <si>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</si>
  <si>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</si>
  <si>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</si>
  <si>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</si>
  <si>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</si>
  <si>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</si>
  <si>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</si>
  <si>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</si>
  <si>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</si>
  <si>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</si>
  <si>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</si>
  <si>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</si>
  <si>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</si>
  <si>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</si>
  <si>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</si>
  <si>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</si>
  <si>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</si>
  <si>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</si>
  <si>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</si>
  <si>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</si>
  <si>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</si>
  <si>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</si>
  <si>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</si>
  <si>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</si>
  <si>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</si>
  <si>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</si>
  <si>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</si>
  <si>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</si>
  <si>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</si>
  <si>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</si>
  <si>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</si>
  <si>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</si>
  <si>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</si>
  <si>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</si>
  <si>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</si>
  <si>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</si>
  <si>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</si>
  <si>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</si>
  <si>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</si>
  <si>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</si>
  <si>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</si>
  <si>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</si>
  <si>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</si>
  <si>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</si>
  <si>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</si>
  <si>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</si>
  <si>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</si>
  <si>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</si>
  <si>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</si>
  <si>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</si>
  <si>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</si>
  <si>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</si>
  <si>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</si>
  <si>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</si>
  <si>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</si>
  <si>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</si>
  <si>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</si>
  <si>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</si>
  <si>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</si>
  <si>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</si>
  <si>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</si>
  <si>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</si>
  <si>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</si>
  <si>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</si>
  <si>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</si>
  <si>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</si>
  <si>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</si>
  <si>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</si>
  <si>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</si>
  <si>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</si>
  <si>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</si>
  <si>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</si>
  <si>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</si>
  <si>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</si>
  <si>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</si>
  <si>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</si>
  <si>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</si>
  <si>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</si>
  <si>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</si>
  <si>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</si>
  <si>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</si>
  <si>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</si>
  <si>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</si>
  <si>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</si>
  <si>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</si>
  <si>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</si>
  <si>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</si>
  <si>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</si>
  <si>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</si>
  <si>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</si>
  <si>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</si>
  <si>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</si>
  <si>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</si>
  <si>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</si>
  <si>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</si>
  <si>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</si>
  <si>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</si>
  <si>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</si>
  <si>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</si>
  <si>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</si>
  <si>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</si>
  <si>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</si>
  <si>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</si>
  <si>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</si>
  <si>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</si>
  <si>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</si>
  <si>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</si>
  <si>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</si>
  <si>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</si>
  <si>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</si>
  <si>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</si>
  <si>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</si>
  <si>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</si>
  <si>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</si>
  <si>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</si>
  <si>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</si>
  <si>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</si>
  <si>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</si>
  <si>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</si>
  <si>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</si>
  <si>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</si>
  <si>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</si>
  <si>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</si>
  <si>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</si>
  <si>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</si>
  <si>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</si>
  <si>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</si>
  <si>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</si>
  <si>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</si>
  <si>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</si>
  <si>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</si>
  <si>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</si>
  <si>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</si>
  <si>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</si>
  <si>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</si>
  <si>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</si>
  <si>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</si>
  <si>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</si>
  <si>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</si>
  <si>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</si>
  <si>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</si>
  <si>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</si>
  <si>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</si>
  <si>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</si>
  <si>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</si>
  <si>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</si>
  <si>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</si>
  <si>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</si>
  <si>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</si>
  <si>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</si>
  <si>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</si>
  <si>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</si>
  <si>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</si>
  <si>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</si>
  <si>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</si>
  <si>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</si>
  <si>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</si>
  <si>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</si>
  <si>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</si>
  <si>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</si>
  <si>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</si>
  <si>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</si>
  <si>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</si>
  <si>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</si>
  <si>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</si>
  <si>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</si>
  <si>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</si>
  <si>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</si>
  <si>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</si>
  <si>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</si>
  <si>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</si>
  <si>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</si>
  <si>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</si>
  <si>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</si>
  <si>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</si>
  <si>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</si>
  <si>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</si>
  <si>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</si>
  <si>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</si>
  <si>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</si>
  <si>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</si>
  <si>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</si>
  <si>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</si>
  <si>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</si>
  <si>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</si>
  <si>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</si>
  <si>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</si>
  <si>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</si>
  <si>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</si>
  <si>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</si>
  <si>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</si>
  <si>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</si>
  <si>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</si>
  <si>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</si>
  <si>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</si>
  <si>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</si>
  <si>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</si>
  <si>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</si>
  <si>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</si>
  <si>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</si>
  <si>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</si>
  <si>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</si>
  <si>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</si>
  <si>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</si>
  <si>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</si>
  <si>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</si>
  <si>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</si>
  <si>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</si>
  <si>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</si>
  <si>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</si>
  <si>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</si>
  <si>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</si>
  <si>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</si>
  <si>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</si>
  <si>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</si>
  <si>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</si>
  <si>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</si>
  <si>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</si>
  <si>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</si>
  <si>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</si>
  <si>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</si>
  <si>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</si>
  <si>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</si>
  <si>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</si>
  <si>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</si>
  <si>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</si>
  <si>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</si>
  <si>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</si>
  <si>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</si>
  <si>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</si>
  <si>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</si>
  <si>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</si>
  <si>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</si>
  <si>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</si>
  <si>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</si>
  <si>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</si>
  <si>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</si>
  <si>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</si>
  <si>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</si>
  <si>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</si>
  <si>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</si>
  <si>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</si>
  <si>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</si>
  <si>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</si>
  <si>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</si>
  <si>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</si>
  <si>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</si>
  <si>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</si>
  <si>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</si>
  <si>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</si>
  <si>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</si>
  <si>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</si>
  <si>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</si>
  <si>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</si>
  <si>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</si>
  <si>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</si>
  <si>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</si>
  <si>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</si>
  <si>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</si>
  <si>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</si>
  <si>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</si>
  <si>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</si>
  <si>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</si>
  <si>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</si>
  <si>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</si>
  <si>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</si>
  <si>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</si>
  <si>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</si>
  <si>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</si>
  <si>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</si>
  <si>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</si>
  <si>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</si>
  <si>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</si>
  <si>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</si>
  <si>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</si>
  <si>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</si>
  <si>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</si>
  <si>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</si>
  <si>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</si>
  <si>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</si>
  <si>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</si>
  <si>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</si>
  <si>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</si>
  <si>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</si>
  <si>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</si>
  <si>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</si>
  <si>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</si>
  <si>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</si>
  <si>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</si>
  <si>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</si>
  <si>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</si>
  <si>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</si>
  <si>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</si>
  <si>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</si>
  <si>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</si>
  <si>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</si>
  <si>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</si>
  <si>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</si>
  <si>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</si>
  <si>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</si>
  <si>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</si>
  <si>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</si>
  <si>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</si>
  <si>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</si>
  <si>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</si>
  <si>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</si>
  <si>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</si>
  <si>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</si>
  <si>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</si>
  <si>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</si>
  <si>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</si>
  <si>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</si>
  <si>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</si>
  <si>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</si>
  <si>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</si>
  <si>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</si>
  <si>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</si>
  <si>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</si>
  <si>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</si>
  <si>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</si>
  <si>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</si>
  <si>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</si>
  <si>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</si>
  <si>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</si>
  <si>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</si>
  <si>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</si>
  <si>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</si>
  <si>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</si>
  <si>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</si>
  <si>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</si>
  <si>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</si>
  <si>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</si>
  <si>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</si>
  <si>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</si>
  <si>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</si>
  <si>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</si>
  <si>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</si>
  <si>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</si>
  <si>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</si>
  <si>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</si>
  <si>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</si>
  <si>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</si>
  <si>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</si>
  <si>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</si>
  <si>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</si>
  <si>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</si>
  <si>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</si>
  <si>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</si>
  <si>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</si>
  <si>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</si>
  <si>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</si>
  <si>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</si>
  <si>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</si>
  <si>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</si>
  <si>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</si>
  <si>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</si>
  <si>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</si>
  <si>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</si>
  <si>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</si>
  <si>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</si>
  <si>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</si>
  <si>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</si>
  <si>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</si>
  <si>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</si>
  <si>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</si>
  <si>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</si>
  <si>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</si>
  <si>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</si>
  <si>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</si>
  <si>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</si>
  <si>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</si>
  <si>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</si>
  <si>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</si>
  <si>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</si>
  <si>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</si>
  <si>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</si>
  <si>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</si>
  <si>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</si>
  <si>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</si>
  <si>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</si>
  <si>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</si>
  <si>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</si>
  <si>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</si>
  <si>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</si>
  <si>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</si>
  <si>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</si>
  <si>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</si>
  <si>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</si>
  <si>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</si>
  <si>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</si>
  <si>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</si>
  <si>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</si>
  <si>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</si>
  <si>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</si>
  <si>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</si>
  <si>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</si>
  <si>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</si>
  <si>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</si>
  <si>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</si>
  <si>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</si>
  <si>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</si>
  <si>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</si>
  <si>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</si>
  <si>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</si>
  <si>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</si>
  <si>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</si>
  <si>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</si>
  <si>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</si>
  <si>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</si>
  <si>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</si>
  <si>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</si>
  <si>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</si>
  <si>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</si>
  <si>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</si>
  <si>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</si>
  <si>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</si>
  <si>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</si>
  <si>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</si>
  <si>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</si>
  <si>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</si>
  <si>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</si>
  <si>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</si>
  <si>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</si>
  <si>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</si>
  <si>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</si>
  <si>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</si>
  <si>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</si>
  <si>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</si>
  <si>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</si>
  <si>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</si>
  <si>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</si>
  <si>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</si>
  <si>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</si>
  <si>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</si>
  <si>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</si>
  <si>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</si>
  <si>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</si>
  <si>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</si>
  <si>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</si>
  <si>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</si>
  <si>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</si>
  <si>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</si>
  <si>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</si>
  <si>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</si>
  <si>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</si>
  <si>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</si>
  <si>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</si>
  <si>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</si>
  <si>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</si>
  <si>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</si>
  <si>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</si>
  <si>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</si>
  <si>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</si>
  <si>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</si>
  <si>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</si>
  <si>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</si>
  <si>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</si>
  <si>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</si>
  <si>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</si>
  <si>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</si>
  <si>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</si>
  <si>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</si>
  <si>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</si>
  <si>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</si>
  <si>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</si>
  <si>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</si>
  <si>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</si>
  <si>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</si>
  <si>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</si>
  <si>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</si>
  <si>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</si>
  <si>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</si>
  <si>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</si>
  <si>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</si>
  <si>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</si>
  <si>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</si>
  <si>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</si>
  <si>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</si>
  <si>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</si>
  <si>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</si>
  <si>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</si>
  <si>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</si>
  <si>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</si>
  <si>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</si>
  <si>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</si>
  <si>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</si>
  <si>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</si>
  <si>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</si>
  <si>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</si>
  <si>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</si>
  <si>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</si>
  <si>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</si>
  <si>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</si>
  <si>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</si>
  <si>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</si>
  <si>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</si>
  <si>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</si>
  <si>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</si>
  <si>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</si>
  <si>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</si>
  <si>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</si>
  <si>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</si>
  <si>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</si>
  <si>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</si>
  <si>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</si>
  <si>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</si>
  <si>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</si>
  <si>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</si>
  <si>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</si>
  <si>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</si>
  <si>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</si>
  <si>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</si>
  <si>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</si>
  <si>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</si>
  <si>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</si>
  <si>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</si>
  <si>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</si>
  <si>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</si>
  <si>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</si>
  <si>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</si>
  <si>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</si>
  <si>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</si>
  <si>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</si>
  <si>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</si>
  <si>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</si>
  <si>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</si>
  <si>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</si>
  <si>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</si>
  <si>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</si>
  <si>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</si>
  <si>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</si>
  <si>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</si>
  <si>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</si>
  <si>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</si>
  <si>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</si>
  <si>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</si>
  <si>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</si>
  <si>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</si>
  <si>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</si>
  <si>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</si>
  <si>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</si>
  <si>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</si>
  <si>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</si>
  <si>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</si>
  <si>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</si>
  <si>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</si>
  <si>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</si>
  <si>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</si>
  <si>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</si>
  <si>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</si>
  <si>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</si>
  <si>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</si>
  <si>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</si>
  <si>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</si>
  <si>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</si>
  <si>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</si>
  <si>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</si>
  <si>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</si>
  <si>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</si>
  <si>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</si>
  <si>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</si>
  <si>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</si>
  <si>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</si>
  <si>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</si>
  <si>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</si>
  <si>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</si>
  <si>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</si>
  <si>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</si>
  <si>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</si>
  <si>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</si>
  <si>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</si>
  <si>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</si>
  <si>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</si>
  <si>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</si>
  <si>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</si>
  <si>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</si>
  <si>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</si>
  <si>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</si>
  <si>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</si>
  <si>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</si>
  <si>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</si>
  <si>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</si>
  <si>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</si>
  <si>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</si>
  <si>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</si>
  <si>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</si>
  <si>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</si>
  <si>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</si>
  <si>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</si>
  <si>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</si>
  <si>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</si>
  <si>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</si>
  <si>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</si>
  <si>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</si>
  <si>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</si>
  <si>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</si>
  <si>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</si>
  <si>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</si>
  <si>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</si>
  <si>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</si>
  <si>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</si>
  <si>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</si>
  <si>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</si>
  <si>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</si>
  <si>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</si>
  <si>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</si>
  <si>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</si>
  <si>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</si>
  <si>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</si>
  <si>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</si>
  <si>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</si>
  <si>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</si>
  <si>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</si>
  <si>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</si>
  <si>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</si>
  <si>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</si>
  <si>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</si>
  <si>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</si>
  <si>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</si>
  <si>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</si>
  <si>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</si>
  <si>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</si>
  <si>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</si>
  <si>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</si>
  <si>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</si>
  <si>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</si>
  <si>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</si>
  <si>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</si>
  <si>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</si>
  <si>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</si>
  <si>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</si>
  <si>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</si>
  <si>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</si>
  <si>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</si>
  <si>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</si>
  <si>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</si>
  <si>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</si>
  <si>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</si>
  <si>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</si>
  <si>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</si>
  <si>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</si>
  <si>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</si>
  <si>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</si>
  <si>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</si>
  <si>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</si>
  <si>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</si>
  <si>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</si>
  <si>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</si>
  <si>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</si>
  <si>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</si>
  <si>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</si>
  <si>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</si>
  <si>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</si>
  <si>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</si>
  <si>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</si>
  <si>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</si>
  <si>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</si>
  <si>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</si>
  <si>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</si>
  <si>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</si>
  <si>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</si>
  <si>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</si>
  <si>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</si>
  <si>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</si>
  <si>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</si>
  <si>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</si>
  <si>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</si>
  <si>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</si>
  <si>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</si>
  <si>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</si>
  <si>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</si>
  <si>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</si>
  <si>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</si>
  <si>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</si>
  <si>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</si>
  <si>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</si>
  <si>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</si>
  <si>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</si>
  <si>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</si>
  <si>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</si>
  <si>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</si>
  <si>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</si>
  <si>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</si>
  <si>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</si>
  <si>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</si>
  <si>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</si>
  <si>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</si>
  <si>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</si>
  <si>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</si>
  <si>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</si>
  <si>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</si>
  <si>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</si>
  <si>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</si>
  <si>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</si>
  <si>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</si>
  <si>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</si>
  <si>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</si>
  <si>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</si>
  <si>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</si>
  <si>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</si>
  <si>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</si>
  <si>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</si>
  <si>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</si>
  <si>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</si>
  <si>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</si>
  <si>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</si>
  <si>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</si>
  <si>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</si>
  <si>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</si>
  <si>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</si>
  <si>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</si>
  <si>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</si>
  <si>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</si>
  <si>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</si>
  <si>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</si>
  <si>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</si>
  <si>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</si>
  <si>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</si>
  <si>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</si>
  <si>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</si>
  <si>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</si>
  <si>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</si>
  <si>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</si>
  <si>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</si>
  <si>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</si>
  <si>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</si>
  <si>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</si>
  <si>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</si>
  <si>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</si>
  <si>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</si>
  <si>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</si>
  <si>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</si>
  <si>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</si>
  <si>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</si>
  <si>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</si>
  <si>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</si>
  <si>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</si>
  <si>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</si>
  <si>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</si>
  <si>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</si>
  <si>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</si>
  <si>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</si>
  <si>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</si>
  <si>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</si>
  <si>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</si>
  <si>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</si>
  <si>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</si>
  <si>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</si>
  <si>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</si>
  <si>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</si>
  <si>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</si>
  <si>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</si>
  <si>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</si>
  <si>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</si>
  <si>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</si>
  <si>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</si>
  <si>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</si>
  <si>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</si>
  <si>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</si>
  <si>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</si>
  <si>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</si>
  <si>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</si>
  <si>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</si>
  <si>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</si>
  <si>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</si>
  <si>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</si>
  <si>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</si>
  <si>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</si>
  <si>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</si>
  <si>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</si>
  <si>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</si>
  <si>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</si>
  <si>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</si>
  <si>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</si>
  <si>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</si>
  <si>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</si>
  <si>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</si>
  <si>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</si>
  <si>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</si>
  <si>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</si>
  <si>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</si>
  <si>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</si>
  <si>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</si>
  <si>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</si>
  <si>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</si>
  <si>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</si>
  <si>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</si>
  <si>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</si>
  <si>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</si>
  <si>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</si>
  <si>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</si>
  <si>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</si>
  <si>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</si>
  <si>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</si>
  <si>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</si>
  <si>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</si>
  <si>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</si>
  <si>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</si>
  <si>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</si>
  <si>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</si>
  <si>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</si>
  <si>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</si>
  <si>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</si>
  <si>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</si>
  <si>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</si>
  <si>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</si>
  <si>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</si>
  <si>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</si>
  <si>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</si>
  <si>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</si>
  <si>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</si>
  <si>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</si>
  <si>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</si>
  <si>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</si>
  <si>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</si>
  <si>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</si>
  <si>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</si>
  <si>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</si>
  <si>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</si>
  <si>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</si>
  <si>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</si>
  <si>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</si>
  <si>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</si>
  <si>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</si>
  <si>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</si>
  <si>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</si>
  <si>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</si>
  <si>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</si>
  <si>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</si>
  <si>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</si>
  <si>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</si>
  <si>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</si>
  <si>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</si>
  <si>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</si>
  <si>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</si>
  <si>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</si>
  <si>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</si>
  <si>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</si>
  <si>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</si>
  <si>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</si>
  <si>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</si>
  <si>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</si>
  <si>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</si>
  <si>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</si>
  <si>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</si>
  <si>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</si>
  <si>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</si>
  <si>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</si>
  <si>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</si>
  <si>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</si>
  <si>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</si>
  <si>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</si>
  <si>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</si>
  <si>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</si>
  <si>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</si>
  <si>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</si>
  <si>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</si>
  <si>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</si>
  <si>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</si>
  <si>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</si>
  <si>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</si>
  <si>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</si>
  <si>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</si>
  <si>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</si>
  <si>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</si>
  <si>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</si>
  <si>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</si>
  <si>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</si>
  <si>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</si>
  <si>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</si>
  <si>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</si>
  <si>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</si>
  <si>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</si>
  <si>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</si>
  <si>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</si>
  <si>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</si>
  <si>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</si>
  <si>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</si>
  <si>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</si>
  <si>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</si>
  <si>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</si>
  <si>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</si>
  <si>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</si>
  <si>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</si>
  <si>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</si>
  <si>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</si>
  <si>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</si>
  <si>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</si>
  <si>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</si>
  <si>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</si>
  <si>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</si>
  <si>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</si>
  <si>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</si>
  <si>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</si>
  <si>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</si>
  <si>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</si>
  <si>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</si>
  <si>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</si>
  <si>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</si>
  <si>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</si>
  <si>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</si>
  <si>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</si>
  <si>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</si>
  <si>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</si>
  <si>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</si>
  <si>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</si>
  <si>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</si>
  <si>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</si>
  <si>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</si>
  <si>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</si>
  <si>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</si>
  <si>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</si>
  <si>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</si>
  <si>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</si>
  <si>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</si>
  <si>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</si>
  <si>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</si>
  <si>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</si>
  <si>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</si>
  <si>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</si>
  <si>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</si>
  <si>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</si>
  <si>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</si>
  <si>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</si>
  <si>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</si>
  <si>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</si>
  <si>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</si>
  <si>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</si>
  <si>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</si>
  <si>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</si>
  <si>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</si>
  <si>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</si>
  <si>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</si>
  <si>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</si>
  <si>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</si>
  <si>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</si>
  <si>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</si>
  <si>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</si>
  <si>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</si>
  <si>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</si>
  <si>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</si>
  <si>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</si>
  <si>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</si>
  <si>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</si>
  <si>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</si>
  <si>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</si>
  <si>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</si>
  <si>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</si>
  <si>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</si>
  <si>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</si>
  <si>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</si>
  <si>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</si>
  <si>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</si>
  <si>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</si>
  <si>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</si>
  <si>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</si>
  <si>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</si>
  <si>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</si>
  <si>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</si>
  <si>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</si>
  <si>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</si>
  <si>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</si>
  <si>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</si>
  <si>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</si>
  <si>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</si>
  <si>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</si>
  <si>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</si>
  <si>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</si>
  <si>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</si>
  <si>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</si>
  <si>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</si>
  <si>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</si>
  <si>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</si>
  <si>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</si>
  <si>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</si>
  <si>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</si>
  <si>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</si>
  <si>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</si>
  <si>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</si>
  <si>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</si>
  <si>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</si>
  <si>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</si>
  <si>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</si>
  <si>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</si>
  <si>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</si>
  <si>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</si>
  <si>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</si>
  <si>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</si>
  <si>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</si>
  <si>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</si>
  <si>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</si>
  <si>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</si>
  <si>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</si>
  <si>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</si>
  <si>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</si>
  <si>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</si>
  <si>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</si>
  <si>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</si>
  <si>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</si>
  <si>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</si>
  <si>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</si>
  <si>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</si>
  <si>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</si>
  <si>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</si>
  <si>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</si>
  <si>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</si>
  <si>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</si>
  <si>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</si>
  <si>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</si>
  <si>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</si>
  <si>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</si>
  <si>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</si>
  <si>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</si>
  <si>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</si>
  <si>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</si>
  <si>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</si>
  <si>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</si>
  <si>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</si>
  <si>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</si>
  <si>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</si>
  <si>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</si>
  <si>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</si>
  <si>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</si>
  <si>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</si>
  <si>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</si>
  <si>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</si>
  <si>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</si>
  <si>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</si>
  <si>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</si>
  <si>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</si>
  <si>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</si>
  <si>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</si>
  <si>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</si>
  <si>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</si>
  <si>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</si>
  <si>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</si>
  <si>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</si>
  <si>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</si>
  <si>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</si>
  <si>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</si>
  <si>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</si>
  <si>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</si>
  <si>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</si>
  <si>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</si>
  <si>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</si>
  <si>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</si>
  <si>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</si>
  <si>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</si>
  <si>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</si>
  <si>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</si>
  <si>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</si>
  <si>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</si>
  <si>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</si>
  <si>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</si>
  <si>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</si>
  <si>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</si>
  <si>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</si>
  <si>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</si>
  <si>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</si>
  <si>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</si>
  <si>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</si>
  <si>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</si>
  <si>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</si>
  <si>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</si>
  <si>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</si>
  <si>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</si>
  <si>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</si>
  <si>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</si>
  <si>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</si>
  <si>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</si>
  <si>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</si>
  <si>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</si>
  <si>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</si>
  <si>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</si>
  <si>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</si>
  <si>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</si>
  <si>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</si>
  <si>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</si>
  <si>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</si>
  <si>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</si>
  <si>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</si>
  <si>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</si>
  <si>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</si>
  <si>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</si>
  <si>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</si>
  <si>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</si>
  <si>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</si>
  <si>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</si>
  <si>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</si>
  <si>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</si>
  <si>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</si>
  <si>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</si>
  <si>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</si>
  <si>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</si>
  <si>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</si>
  <si>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</si>
  <si>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</si>
  <si>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</si>
  <si>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</si>
  <si>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</si>
  <si>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</si>
  <si>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</si>
  <si>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</si>
  <si>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</si>
  <si>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</si>
  <si>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</si>
  <si>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</si>
  <si>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</si>
  <si>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</si>
  <si>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</si>
  <si>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</si>
  <si>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</si>
  <si>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</si>
  <si>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</si>
  <si>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</si>
  <si>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</si>
  <si>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</si>
  <si>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</si>
  <si>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</si>
  <si>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</si>
  <si>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</si>
  <si>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</si>
  <si>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</si>
  <si>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</si>
  <si>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</si>
  <si>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</si>
  <si>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</si>
  <si>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</si>
  <si>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</si>
  <si>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</si>
  <si>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</si>
  <si>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</si>
  <si>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</si>
  <si>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</si>
  <si>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</si>
  <si>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</si>
  <si>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</si>
  <si>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</si>
  <si>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</si>
  <si>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</si>
  <si>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</si>
  <si>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</si>
  <si>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</si>
  <si>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</si>
  <si>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</si>
  <si>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</si>
  <si>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</si>
  <si>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</si>
  <si>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</si>
  <si>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</si>
  <si>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</si>
  <si>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</si>
  <si>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</si>
  <si>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</si>
  <si>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</si>
  <si>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</si>
  <si>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</si>
  <si>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</si>
  <si>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</si>
  <si>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</si>
  <si>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</si>
  <si>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</si>
  <si>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</si>
  <si>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</si>
  <si>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</si>
  <si>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</si>
  <si>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</si>
  <si>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</si>
  <si>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</si>
  <si>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</si>
  <si>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</si>
  <si>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</si>
  <si>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</si>
  <si>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</si>
  <si>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</si>
  <si>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</si>
  <si>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</si>
  <si>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</si>
  <si>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</si>
  <si>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</si>
  <si>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</si>
  <si>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</si>
  <si>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</si>
  <si>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</si>
  <si>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</si>
  <si>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</si>
  <si>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</si>
  <si>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</si>
  <si>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</si>
  <si>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</si>
  <si>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PCM-20251104-00001850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</si>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</sst>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302.79357268518652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0.17654710648639593</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45965.741998495374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45965.741998495374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45965.741998495374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45965.741998495374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45965.741998495374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45965.741998495374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45965.741998495374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45965.741998495374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45965.741998495374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45965.741998495374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45965.741998495374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45965.741998495374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45965.741998495374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45965.741998495374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45965.741998495374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45965.741998495374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45965.741998495374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45965.741998495374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45965.741998495374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45965.741998495374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45965.741998495374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45965.741998495374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45965.741998495374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45965.741998495374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45965.741998495374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45965.741998495374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45965.741998495374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45965.741998495374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45965.741998495374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45965.741998495374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45965.741998495374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45965.741998495374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45965.741998495374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45965.741998495374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45965.741998495374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45965.741998495374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45965.741998495374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45965.741998495374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45965.741998495374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45965.741998495374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45965.741998495374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45965.741998495374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45965.741998495374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45965.741998495374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45965.741998495374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45965.741998495374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45965.741998495374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45965.741998495374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45965.741998495374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45965.741998495374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45965.741998495374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45965.741998495374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45965.741998495374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45965.741998495374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45965.741998495374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45965.741998495374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45965.741998495374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45965.741998495374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45965.741998495374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45965.741998495374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45965.741998495374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45965.741998495374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45965.741998495374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45965.741998495374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45965.741998495374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45965.741998495374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45965.741998495374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45965.741998495374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45965.741998495374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45965.741998495374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45965.741998495374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45965.741998495374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45965.741998495374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45965.741998495374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45965.741998495374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45965.741998495374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45965.741998495374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45965.741998495374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45965.741998495374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45965.741998495374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45965.741998495374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45965.741998495374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45965.741998495374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45965.741998495374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45965.741998495374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45965.741998495374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45965.741998495374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45965.741998495374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45965.741998495374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45965.741998495374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45965.741998611113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45965.741998611113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45965.741998611113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45965.741998611113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45965.741998611113</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45965.741998611113</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AEA22BA3-C039-414C-92FD-8E128DED24C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140.74216064815118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6.9999152777818381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45965.741998611113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45965.741998611113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45965.741998611113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45965.741998611113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45965.741998611113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45965.741998611113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45965.741998611113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45965.741998611113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45965.741998611113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45965.741998611113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45965.741998611113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45965.741998611113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45965.741998611113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45965.741998611113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45965.741998611113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45965.741998611113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45965.741998611113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45965.741998611113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45965.741998611113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45965.741998611113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45965.741998611113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45965.741998611113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45965.741998611113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45965.741998611113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45965.741998611113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45965.741998611113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45965.741998611113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45965.741998611113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45965.741998611113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45965.741998611113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45965.741998611113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45965.741998611113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45965.741998611113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45965.741998611113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45965.741998611113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45965.741998611113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45965.741998611113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45965.741998611113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45965.741998611113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45965.741998611113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45965.741998611113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45965.741998611113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45965.741998611113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45965.741998611113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45965.741998611113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45965.741998611113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45965.741998611113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45965.741998611113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45965.741998611113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45965.741998611113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45965.741998611113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45965.741998611113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45965.741998611113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45965.741998611113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45965.741998611113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45965.741998611113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45965.741998611113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45965.741998611113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45965.741998611113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45965.741998611113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45965.741998611113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45965.741998611113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45965.741998611113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45965.741998611113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45965.741998611113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45965.741998611113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45965.741998611113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45965.741998611113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45965.741998611113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45965.741998611113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45965.741998611113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45965.741998611113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45965.741998611113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45965.741998611113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45965.741998611113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45965.741998611113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45965.741998611113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45965.741998611113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45965.741998611113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45965.741998611113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45965.741998611113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45965.741998611113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45965.741998611113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45965.741998611113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45965.741998611113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45965.741998611113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45965.741998611113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45965.741998611113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45965.741998611113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45965.741998611113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45965.741998611113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45965.741998611113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45965.741998611113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45965.741998611113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45965.741998611113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45965.741998611113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45965.741998611113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45965.741998611113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45965.741998611113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45965.741998611113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45965.741998611113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45965.741998611113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45965.741998611113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45965.741998611113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45965.741998611113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45965.741998611113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45965.741998611113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45965.741998611113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45965.741998611113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45965.741998611113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45965.741998611113</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45965.741998611113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45965.741998611113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45965.741998611113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45965.741998611113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45965.741998611113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45965.741998611113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45965.741998611113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45965.741998611113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45965.741998611113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45965.741998611113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45965.741998611113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45965.741998611113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45965.741998611113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45965.741998611113</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45965.741998611113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45965.741998611113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45965.741998611113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45965.741998611113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45965.741998611113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45965.741998611113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45965.741998611113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45965.741998611113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45965.741998611113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45965.741998611113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45965.741998611113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45965.741998611113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45965.741998611113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45965.741998611113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45965.741998611113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45965.741998611113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45965.741998611113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45965.741998611113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45965.741998611113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45965.741998611113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45965.741998611113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45965.741998611113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45965.741998611113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45965.741998611113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45965.741998611113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45965.741998611113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45965.741998611113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45965.741998611113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45965.741998611113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45965.741998611113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45965.741998611113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45965.741998611113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45965.741998611113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45965.741998611113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45965.741998611113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45965.741998611113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45965.741998611113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45965.741998611113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45965.741998611113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45965.741998611113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45965.741998611113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45965.741998611113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45965.741998611113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45965.741998611113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45965.741998611113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45965.741998611113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45965.741998611113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45965.741998611113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45965.741998611113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45965.741998611113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45965.741998611113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45965.741998611113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45965.741998611113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45965.741998611113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45965.741998611113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45965.741998611113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45965.741998611113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45965.741998611113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45965.741998611113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45965.741998611113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45965.741998611113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45965.741998611113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45965.741998611113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45965.741998611113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45965.741998611113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45965.741998611113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45965.741998611113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45965.741998611113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45965.741998611113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45965.741998611113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45965.741998611113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45965.741998611113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45965.741998611113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45965.741998611113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45965.741998611113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45965.741998611113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45965.741998611113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45965.741998611113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45965.741998611113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45965.741998611113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45965.741998611113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45965.741998611113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45965.741998611113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45965.741998611113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45965.741998611113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45965.741998611113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45965.741998611113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45965.741998611113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45965.741998611113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45965.741998611113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45965.741998611113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45965.741998611113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45965.741998611113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45965.741998611113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45965.741998611113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45965.741998611113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45965.741998611113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45965.741998611113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45965.741998611113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45965.741998611113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45965.741998611113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45965.741998611113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45965.741998611113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45965.741998611113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45965.741998611113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45965.741998611113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45965.741998611113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45965.741998611113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45965.741998611113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45965.741998611113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45965.741998611113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45965.741998611113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45965.741998611113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45965.741998611113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45965.741998611113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45965.741998611113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45965.741998611113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45965.741998611113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45965.741998611113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45965.741998611113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45965.741998611113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45965.741998611113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45965.741998611113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45965.741998611113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45965.741998611113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45965.741998611113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45965.741998611113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45965.741998611113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45965.741998611113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45965.741998611113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45965.741998611113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45965.741998611113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45965.741998611113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45965.741998611113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45965.741998611113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45965.741998611113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45965.741998611113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45965.741998611113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45965.741998611113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45965.741998611113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45965.741998611113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45965.741998611113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45965.741998611113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45965.741998611113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45965.741998611113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45965.741998611113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45965.741998611113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45965.741998611113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45965.741998611113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45965.741998611113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45965.741998611113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45965.741998611113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45965.741998611113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45965.741998611113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45965.741998611113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45965.741998611113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45965.741998611113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45965.741998611113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45965.741998611113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45965.741998611113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45965.741998611113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45965.741998611113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45965.741998611113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45965.741998611113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45965.741998611113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45965.741998611113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45965.741998611113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45965.741998611113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45965.741998611113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45965.741998611113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45965.741998611113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45965.741998611113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45965.741998611113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45965.741998611113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45965.741998611113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45965.741998611113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45965.741998611113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45965.741998611113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45965.741998611113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45965.741998611113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45965.741998611113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45965.741998611113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45965.741998611113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45965.741998611113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45965.741998611113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45965.741998611113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45965.741998611113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45965.741998611113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45965.741998611113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45965.741998611113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45965.741998611113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45965.741998611113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45965.741998611113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45965.741998611113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45965.741998611113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45965.741998611113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45965.741998611113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45965.741998611113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45965.741998611113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45965.741998611113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45965.741998611113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45965.741998611113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45965.741998611113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45965.741998611113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45965.741998611113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45965.741998611113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45965.741998611113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45965.741998611113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45965.741998611113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45965.741998611113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45965.741998611113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45965.741998611113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45965.741998611113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45965.741998611113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45965.741998611113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45965.741998611113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45965.741998611113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45965.741998611113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45965.741998611113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45965.741998611113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45965.741998611113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45965.741998611113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45965.741998611113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45965.741998611113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45965.741998611113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45965.741998611113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45965.741998611113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45965.741998611113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45965.741998611113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45965.741998611113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45965.741998611113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45965.741998611113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45965.741998611113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45965.741998611113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45965.741998611113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45965.741998611113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45965.741998611113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45965.741998611113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45965.741998611113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45965.741998611113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45965.741998611113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45965.741998611113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45965.741998611113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45965.741998611113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45965.741998611113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45965.741998611113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45965.741998611113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45965.741998611113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45965.741998611113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45965.741998611113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45965.741998611113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45965.741998611113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45965.741998611113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45965.741998611113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45965.741998611113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45965.741998611113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45965.741998611113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45965.741998611113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45965.741998611113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45965.741998611113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45965.741998611113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45965.741998611113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45965.741998611113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45965.741998611113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45965.741998611113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45965.741998611113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45965.741998611113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45965.741998611113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45965.741998611113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45965.741998611113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45965.741998611113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45965.741998611113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45965.741998611113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45965.741998611113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45965.741998611113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45965.741998611113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45965.741998611113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45965.741998611113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45965.741998611113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45965.741998611113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45965.741998611113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45965.741998611113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45965.741998611113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45965.741998611113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45965.741998611113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45965.741998611113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45965.741998611113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45965.741998611113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45965.741998611113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45965.741998611113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45965.741998611113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45965.741998611113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45965.741998611113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45965.741998611113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45965.741998611113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45965.741998611113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45965.741998611113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45965.741998611113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45965.741998611113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45965.741998611113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45965.741998611113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45965.741998611113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45965.741998611113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45965.741998611113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45965.741998611113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45965.741998611113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45965.741998611113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45965.741998611113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45965.741998611113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45965.741998611113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45965.741998611113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45965.741998611113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45965.741998611113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45965.741998611113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45965.741998611113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45965.741998611113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45965.741998611113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45965.741998611113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45965.741998611113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45965.741998611113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45965.741998611113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45965.741998611113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45965.741998611113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45965.741998611113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45965.741998611113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45965.741998611113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45965.741998611113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45965.741998611113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45965.741998611113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45965.741998611113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45965.741998611113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45965.741998611113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45965.741998611113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45965.741998611113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45965.741998611113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45965.741998611113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45965.741998611113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45965.741998611113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45965.741998611113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45965.741998611113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45965.741998611113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45965.741998611113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45965.741998611113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45965.741998611113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45965.741998611113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45965.741998611113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45965.741998611113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45965.741998611113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45965.741998611113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45965.741998611113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45965.741998611113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45965.741998611113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45965.741998611113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45965.741998611113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45965.741998611113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45965.741998611113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45965.741998611113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45965.741998611113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45965.741998611113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45965.741998611113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45965.741998611113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45965.741998611113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45965.741998611113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45965.741998611113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45965.741998611113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45965.741998611113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45965.741998611113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45965.741998611113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45965.741998611113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45965.741998611113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45965.741998611113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45965.741998611113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45965.741998611113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45965.741998611113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45965.741998611113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45965.741998611113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45965.741998611113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45965.741998611113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45965.741998611113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45965.741998611113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45965.741998611113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45965.741998611113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45965.741998611113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45965.741998611113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45965.741998611113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45965.741998611113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45965.741998611113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45965.741998611113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45965.741998611113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45965.741998611113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45965.741998611113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45965.741998611113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45965.741998611113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45965.741998611113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45965.741998611113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45965.741998611113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45965.741998611113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45965.741998611113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45965.741998611113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45965.741998611113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45965.741998611113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45965.741998611113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45965.741998611113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45965.741998611113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45965.741998611113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45965.741998611113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45965.741998611113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45965.741998611113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45965.741998611113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45965.741998611113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45965.741998611113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45965.741998611113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45965.741998611113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45965.741998611113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45965.741998611113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45965.741998611113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45965.741998611113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45965.741998611113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45965.741998611113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45965.741998611113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45965.741998611113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45965.741998611113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45965.741998611113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45965.741998611113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45965.741998611113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45965.741998611113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45965.741998611113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45965.741998611113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45965.741998611113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45965.741998611113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45965.741998611113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45965.741998611113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45965.741998611113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45965.741998611113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45965.741998611113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45965.741998611113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45965.741998611113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45965.741998611113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45965.741998611113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45965.741998611113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45965.741998611113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45965.741998611113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45965.741998611113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45965.741998611113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45965.741998611113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45965.741998611113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45965.741998611113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45965.741998611113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45965.741998611113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45965.741998611113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45965.741998611113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45965.741998611113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45965.741998611113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45965.741998611113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45965.741998611113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45965.741998611113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45965.741998611113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45965.741998611113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45965.741998611113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45965.741998611113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45965.741998611113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45965.741998611113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45965.741998611113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45965.741998611113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45965.741998611113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45965.741998611113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45965.741998611113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45965.741998611113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45965.741998611113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45965.741998611113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45965.741998611113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45965.741998611113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45965.741998611113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45965.741998611113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45965.741998611113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45965.741998611113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45965.741998611113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45965.741998611113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45965.741998611113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45965.741998611113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45965.741998611113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45965.741998611113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45965.741998611113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45965.741998611113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45965.741998611113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45965.741998611113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45965.741998611113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45965.741998611113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45965.741998611113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45965.741998611113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45965.741998611113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45965.741998611113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45965.741998611113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45965.741998611113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45965.741998611113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45965.741998611113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45965.741998611113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45965.741998611113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45965.741998611113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45965.741998611113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45965.741998611113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45965.741998611113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45965.741998611113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45965.741998611113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45965.741998611113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45965.741998611113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45965.741998611113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45965.741998611113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45965.741998611113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45965.741998611113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45965.741998611113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45965.741998611113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45965.741998611113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45965.741998611113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45965.741998611113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45965.741998611113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45965.741998611113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45965.741998611113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45965.741998611113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45965.741998611113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45965.741998611113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45965.741998611113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45965.741998611113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45965.741998611113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45965.741998611113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45965.741998611113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45965.741998611113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45965.741998611113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45965.741998611113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45965.741998611113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45965.741998611113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45965.741998611113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45965.741998611113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45965.741998611113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45965.741998611113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45965.741998611113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45965.741998611113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45965.741998611113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45965.741998611113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45965.741998611113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45965.741998611113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45965.741998611113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45965.741998611113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45965.741998611113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45965.741998611113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45965.741998611113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45965.741998611113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45965.741998611113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45965.741998611113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45965.741998611113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45965.741998611113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45965.741998611113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45965.741998611113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45965.741998611113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45965.741998611113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45965.741998611113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45965.741998611113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45965.741998611113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45965.741998611113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45965.741998611113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45965.741998611113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45965.741998611113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45965.741998611113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45965.741998611113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45965.741998611113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45965.741998611113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45965.741998611113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45965.741998611113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45965.741998611113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45965.741998611113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45965.741998611113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45965.741998611113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45965.741998611113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45965.741998611113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45965.741998611113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45965.741998611113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45965.741998611113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45965.741998611113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45965.741998611113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45965.741998611113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45965.741998611113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45965.741998611113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45965.741998611113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45965.741998611113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45965.741998611113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45965.741998611113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45965.741998611113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45965.741998611113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45965.741998611113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45965.741998611113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45965.741998611113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45965.741998611113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45965.741998611113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45965.741998611113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45965.741998611113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45965.741998611113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45965.741998611113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45965.741998611113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45965.741998611113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45965.741998611113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45965.741998611113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45965.741998611113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45965.741998611113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45965.741998611113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45965.741998611113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45965.741998611113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45965.741998611113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45965.741998611113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45965.741998611113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45965.741998611113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45965.741998611113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45965.741998611113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45965.741998611113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45965.741998611113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45965.741998611113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45965.741998611113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45965.741998611113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45965.741998611113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45965.741998611113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45965.741998611113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45965.741998611113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45965.741998611113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45965.741998611113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45965.741998611113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45965.741998611113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45965.741998611113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45965.741998611113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45965.741998611113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45965.741998611113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45965.741998611113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45965.741998611113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45965.741998611113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45965.741998611113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45965.741998611113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45965.741998611113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45965.741998611113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45965.741998611113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45965.741998611113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45965.741998611113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45965.741998611113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45965.741998611113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45965.741998611113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45965.741998611113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45965.741998611113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45965.741998611113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45965.741998611113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45965.741998611113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45965.741998611113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45965.741998611113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45965.741998611113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45965.741998611113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45965.741998611113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45965.741998611113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45965.741998611113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45965.741998611113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45965.741998611113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45965.741998611113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45965.741998611113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45965.741998611113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45965.741998611113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45965.741998611113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45965.741998611113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45965.741998611113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45965.741998611113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45965.741998611113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45965.741998611113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45965.741998611113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45965.741998611113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45965.741998611113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45965.741998611113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45965.741998611113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45965.741998611113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45965.741998611113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45965.741998611113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45965.741998611113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45965.741998611113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45965.741998611113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45965.741998611113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45965.741998611113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45965.741998611113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45965.741998611113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45965.741998611113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45965.741998611113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45965.741998611113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45965.741998611113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45965.741998611113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45965.741998611113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45965.741998611113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45965.741998611113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45965.741998611113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45965.741998611113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45965.741998611113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45965.741998611113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45965.741998611113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45965.741998611113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45965.741998611113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45965.741998611113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45965.741998611113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45965.741998611113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45965.741998611113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45965.741998611113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45965.741998611113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45965.741998611113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45965.741998611113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45965.741998611113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45965.741998611113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45965.741998611113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45965.741998611113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45965.741998611113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45965.741998611113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45965.741998611113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45965.741998611113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45965.741998611113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45965.741998611113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45965.741998611113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45965.741998611113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45965.741998611113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45965.741998611113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45965.741998611113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45965.741998611113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45965.741998611113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45965.741998611113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45965.741998611113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45965.741998611113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45965.741998611113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45965.741998611113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45965.741998611113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45965.741998611113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45965.741998611113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45965.741998611113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45965.741998611113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45965.741998611113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45965.741998611113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45965.741998611113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45965.741998611113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45965.741998611113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45965.741998611113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45965.741998611113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45965.741998611113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45965.741998611113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45965.741998611113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45965.741998611113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45965.741998611113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45965.741998611113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45965.741998611113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45965.741998611113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45965.741998611113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45965.741998611113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45965.741998611113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45965.741998611113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45965.741998611113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45965.741998611113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45965.741998611113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45965.741998611113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45965.741998611113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45965.741998611113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45965.741998611113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45965.741998611113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45965.741998611113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45965.741998611113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45965.741998611113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45965.741998611113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45965.741998611113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45965.741998611113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45965.741998611113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45965.741998611113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45965.741998611113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45965.741998611113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45965.741998611113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45965.741998611113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45965.741998611113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45965.741998611113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45965.741998611113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45965.741998611113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45965.741998611113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45965.741998611113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45965.741998611113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45965.741998611113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45965.741998611113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45965.741998611113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45965.741998611113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45965.741998611113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45965.741998611113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45965.741998611113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45965.741998611113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45965.741998611113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45965.741998611113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45965.741998611113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45965.741998611113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45965.741998611113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45965.741998611113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45965.741998611113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45965.741998611113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45965.741998611113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45965.741998611113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45965.741998611113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45965.741998611113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45965.741998611113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45965.741998611113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45965.741998611113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45965.741998611113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45965.741998611113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45965.741998611113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45965.741998611113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45965.741998611113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45965.741998611113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45965.741998611113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45965.741998611113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45965.741998611113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45965.741998611113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45965.741998611113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45965.741998611113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45965.741998611113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45965.741998611113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45965.741998611113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45965.741998611113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45965.741998611113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45965.741998611113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45965.741998611113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45965.741998611113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45965.741998611113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45965.741998611113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45965.741998611113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45965.741998611113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45965.741998611113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45965.741998611113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45965.741998611113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45965.741998611113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45965.741998611113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45965.741998611113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45965.741998611113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45965.741998611113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45965.741998611113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45965.741998611113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45965.741998611113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45965.741998611113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45965.741998611113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45965.741998611113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45965.741998611113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45965.741998611113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45965.741998611113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45965.741998611113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45965.741998611113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45965.741998611113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45965.741998611113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45965.741998611113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45965.741998611113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45965.741998611113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45965.741998611113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45965.741998611113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45965.741998611113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45965.741998611113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45965.741998611113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45965.741998611113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45965.741998611113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45965.741998611113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45965.741998611113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45965.741998611113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45965.741998611113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45965.741998611113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45965.741998611113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45965.741998611113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45965.741998611113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45965.741998611113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45965.741998611113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45965.741998611113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45965.741998611113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45965.741998611113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45965.741998611113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45965.741998611113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45965.741998611113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45965.741998611113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45965.741998611113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45965.741998611113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45965.741998611113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45965.741998611113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45965.741998611113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45965.741998611113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45965.741998611113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45965.741998611113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45965.741998611113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45965.741998611113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45965.741998611113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45965.741998611113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45965.741998611113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45965.741998611113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45965.741998611113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45965.741998611113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45965.741998611113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45965.741998611113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45965.741998611113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45965.741998611113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45965.741998611113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45965.741998611113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45965.741998611113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45965.741998611113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45965.741998611113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45965.741998611113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45965.741998611113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45965.741998611113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45965.741998611113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45965.741998611113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45965.741998611113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45965.741998611113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45965.741998611113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45965.741998611113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45965.741998611113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45965.741998611113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45965.741998611113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45965.741998611113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45965.741998611113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45965.741998611113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45965.741998611113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45965.741998611113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45965.741998611113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45965.741998611113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45965.741998611113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45965.741998611113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45965.741998611113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45965.741998611113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45965.741998611113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45965.741998611113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45965.741998611113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45965.741998611113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45965.741998611113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45965.741998611113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45965.741998611113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45965.741998611113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45965.741998611113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45965.741998611113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45965.741998611113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45965.741998611113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45965.741998611113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45965.741998611113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45965.741998611113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45965.741998611113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45965.741998611113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45965.741998611113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45965.741998611113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45965.741998611113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45965.741998611113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45965.741998611113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45965.741998611113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45965.741998611113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45965.741998611113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45965.741998611113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45965.741998611113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45965.741998611113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45965.741998611113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45965.741998611113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45965.741998611113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45965.741998611113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45965.741998611113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45965.741998611113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45965.741998611113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45965.741998611113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45965.741998611113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45965.741998611113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45965.741998611113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45965.741998611113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45965.741998611113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45965.741998611113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45965.741998611113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45965.741998611113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45965.741998611113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45965.741998611113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45965.741998611113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45965.741998611113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45965.741998611113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45965.741998611113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45965.741998611113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45965.741998611113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45965.741998611113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45965.741998611113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45965.741998611113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45965.741998611113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45965.741998611113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45965.741998611113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45965.741998611113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45965.741998611113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45965.741998611113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45965.741998611113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45965.741998611113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45965.741998611113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45965.741998611113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45965.741998611113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45965.741998611113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45965.741998611113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45965.741998611113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45965.741998611113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45965.741998611113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45965.741998611113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45965.741998611113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45965.741998611113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45965.741998611113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45965.741998611113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45965.741998611113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45965.741998611113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45965.741998611113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45965.741998611113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45965.741998611113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45965.741998611113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45965.741998611113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45965.741998611113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45965.741998611113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45965.741998611113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45965.741998611113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45965.741998611113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45965.741998611113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45965.741998611113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45965.741998611113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45965.741998611113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45965.741998611113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45965.741998611113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45965.741998611113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45965.741998611113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45965.741998611113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45965.741998611113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45965.741998611113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45965.741998611113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45965.741998611113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45965.741998611113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45965.741998611113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45965.741998611113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45965.741998611113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45965.741998611113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45965.741998611113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45965.741998611113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45965.741998611113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45965.741998611113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45965.741998611113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45965.741998611113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45965.741998611113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45965.741998611113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45965.741998611113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45965.741998611113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45965.741998611113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45965.741998611113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45965.741998611113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45965.741998611113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45965.741998611113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45965.741998611113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45965.741998611113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45965.741998611113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45965.741998611113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45965.741998611113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45965.741998611113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45965.741998611113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45965.741998611113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45965.741998611113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45965.741998611113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262.26128101851646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5.3410648150020279E-2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45965.741998611113</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45965.741998611113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45965.741998611113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45965.741998611113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45965.741998611113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45965.741998611113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45965.741998611113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45965.741998611113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45965.741998611113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45965.741998611113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45965.741998611113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45965.741998611113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45965.741998611113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45965.741998611113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45965.741998611113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45965.741998611113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45965.741998611113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45965.741998611113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45965.741998611113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45965.741998611113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45965.741998611113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45965.741998611113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45965.741998611113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45965.741998611113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45965.741998611113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45965.741998611113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45965.741998611113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45965.741998611113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45965.741998611113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45965.741998611113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45965.741998611113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45965.741998611113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45965.741998611113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45965.741998611113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45965.741998611113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45965.741998611113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45965.741998611113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45965.741998611113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45965.741998611113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45965.741998611113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45965.741998611113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45965.741998611113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45965.741998611113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45965.741998611113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45965.741998611113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45965.741998611113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45965.741998611113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45965.741998611113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45965.741998611113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45965.741998611113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45965.741998611113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45965.741998611113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45965.741998611113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45965.741998611113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45965.741998611113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45965.741998611113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45965.741998611113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45965.741998611113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45965.741998611113</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45965.741998611113</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73.90993831018568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39.553121296296013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17.080887500000244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c r="D5" s="151" t="s">
        <v>36295</v>
      </c>
      <c r="E5" s="151"/>
      <c r="F5" s="152"/>
      <c r="G5" s="153">
        <f ca="1">IFERROR(NOW()-F5,"")</f>
        <v>45965.741998611113</v>
      </c>
      <c r="H5" s="152"/>
      <c r="I5" s="151" t="str">
        <f>IFERROR(VLOOKUP(D5,DB!A:F,6,0),"")</f>
        <v>Generator-SG</v>
      </c>
      <c r="J5" s="151" t="str">
        <f>IFERROR(VLOOKUP(D5,DB!A:G,7,0),"")</f>
        <v>Vandalized</v>
      </c>
      <c r="K5" s="151"/>
      <c r="L5" s="151" t="str">
        <f>IFERROR(VLOOKUP(D5,DB!A:I,9,0),"")</f>
        <v>Latis</v>
      </c>
    </row>
    <row r="6" spans="1:13" ht="15">
      <c r="A6" s="151"/>
      <c r="B6" s="151" t="str">
        <f>IFERROR(VLOOKUP(D6,DB!A:K,11,0),"")</f>
        <v/>
      </c>
      <c r="C6" s="151"/>
      <c r="D6" s="151"/>
      <c r="E6" s="151"/>
      <c r="F6" s="152"/>
      <c r="G6" s="153">
        <f ca="1">IFERROR(NOW()-F6,"")</f>
        <v>45965.741998611113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45965.741998611113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45965.741998611113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45965.741998611113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45965.741998611113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45965.741998611113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45965.741998611113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45965.741998611113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45965.741998611113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45965.741998611113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45965.741998611113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45965.741998611113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45965.741998611113</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45965.741998611113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45965.741998611113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45965.741998611113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45965.741998611113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45965.741998611113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45965.741998611113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45965.741998611113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45965.741998611113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45965.741998611113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45965.741998611113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45965.741998611113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45965.741998611113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45965.741998611113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45965.741998611113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45965.741998611113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45965.741998611113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45965.741998611113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45965.741998611113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45965.741998611113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45965.741998611113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45965.741998611113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45965.741998611113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45965.741998611113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45965.741998611113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45965.741998611113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45965.741998611113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45965.741998611113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45965.741998611113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45965.741998611113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45965.741998611113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45965.741998611113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45965.741998611113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45965.741998611113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45965.741998611113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45965.741998611113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45965.741998611113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45965.741998611113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45965.741998611113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45965.741998611113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45965.741998611113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45965.741998611113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45965.741998611113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45965.741998611113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45965.741998611113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45965.741998611113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45965.741998611113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45965.741998611113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45965.741998611113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45965.741998611113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45965.741998611113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45965.741998611113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45965.741998611113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45965.741998611113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45965.741998611113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45965.741998611113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45965.741998611113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45965.741998611113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45965.741998611113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45965.741998611113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45965.741998611113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45965.741998611113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45965.741998611113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45965.741998611113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45965.741998611113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45965.741998611113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45965.741998611113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45965.741998611113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45965.741998611113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45965.741998611113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45965.741998611113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45965.741998611113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45965.741998611113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45965.741998611113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45965.741998611113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45965.741998611113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45965.741998611113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45965.741998611113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45965.741998611113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45965.741998611113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45965.741998611113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45965.741998611113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45965.741998611113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45965.741998611113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45965.741998611113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45965.741998611113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45965.741998611113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45965.741998611113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45965.741998611113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45965.741998611113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45965.741998611113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45965.741998611113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45965.741998611113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45965.741998611113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45965.741998611113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45965.741998611113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45965.741998611113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45965.741998611113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45965.741998611113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45965.741998611113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45965.741998611113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45965.741998611113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45965.741998611113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45965.741998611113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45965.741998611113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45965.741998611113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45965.741998611113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45965.741998611113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45965.741998611113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45965.741998611113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45965.741998611113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45965.741998611113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45965.741998611113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45965.741998611113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45965.741998611113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45965.741998611113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45965.741998611113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45965.741998611113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45965.741998611113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45965.741998611113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45965.741998611113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45965.741998611113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45965.741998611113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45965.741998611113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45965.741998611113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45965.741998611113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45965.741998611113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45965.741998611113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45965.741998611113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45965.741998611113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45965.741998611113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45965.741998611113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45965.741998611113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45965.741998611113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45965.741998611113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45965.741998611113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45965.741998611113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45965.741998611113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45965.741998611113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45965.741998611113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45965.741998611113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45965.741998611113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45965.741998611113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45965.741998611113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45965.741998611113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45965.741998611113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45965.741998611113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45965.741998611113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45965.741998611113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45965.741998611113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45965.741998611113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45965.741998611113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45965.741998611113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45965.741998611113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45965.741998611113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45965.741998611113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45965.741998611113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45965.741998611113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45965.741998611113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45965.741998611113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45965.741998611113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45965.741998611113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45965.741998611113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45965.741998611113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45965.741998611113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45965.741998611113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45965.741998611113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45965.741998611113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45965.741998611113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45965.741998611113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45965.741998611113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45965.741998611113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45965.741998611113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45965.741998611113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45965.741998611113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45965.741998611113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45965.741998611113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45965.741998611113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45965.741998611113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45965.741998611113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45965.741998611113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45965.741998611113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45965.741998611113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45965.741998611113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45965.741998611113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45965.741998611113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45965.741998611113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45965.741998611113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45965.741998611113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45965.741998611113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45965.741998611113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45965.741998611113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45965.741998611113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45965.741998611113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45965.741998611113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45965.741998611113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45965.741998611113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45965.741998611113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45965.741998611113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45965.741998611113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45965.741998611113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45965.741998611113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45965.741998611113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45965.741998611113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45965.741998611113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45965.741998611113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45965.741998611113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45965.741998611113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45965.741998611113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45965.741998611113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45965.741998611113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45965.741998611113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45965.741998611113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45965.741998611113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45965.741998611113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45965.741998611113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45965.741998611113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45965.741998611113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45965.741998611113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45965.741998611113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45965.741998611113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45965.741998611113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45965.741998611113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45965.741998611113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45965.741998611113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45965.741998611113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45965.741998611113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45965.741998611113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45965.741998611113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45965.741998611113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45965.741998611113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45965.741998611113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45965.741998611113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45965.741998611113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45965.741998611113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45965.741998611113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45965.741998611113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45965.741998611113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45965.741998611113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45965.741998611113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45965.741998611113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45965.741998611113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45965.741998611113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45965.741998611113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45965.741998611113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45965.741998611113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45965.741998611113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45965.741998611113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45965.741998611113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45965.741998611113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45965.741998611113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45965.741998611113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45965.741998611113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45965.741998611113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45965.741998611113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45965.741998611113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45965.741998611113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45965.741998611113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45965.741998611113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45965.741998611113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45965.741998611113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45965.741998611113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45965.741998611113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45965.741998611113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45965.741998611113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45965.741998611113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45965.741998611113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45965.741998611113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45965.741998611113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45965.741998611113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45965.741998611113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45965.741998611113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45965.741998611113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45965.741998611113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45965.741998611113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45965.741998611113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45965.741998611113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45965.741998611113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45965.741998611113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45965.741998611113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45965.741998611113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45965.741998611113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45965.741998611113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45965.741998611113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45965.741998611113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45965.741998611113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45965.741998611113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45965.741998611113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45965.741998611113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45965.741998611113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45965.741998611113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45965.741998611113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45965.741998611113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45965.741998611113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45965.741998611113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45965.741998611113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45965.741998611113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45965.741998611113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45965.741998611113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45965.741998611113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45965.741998611113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45965.741998611113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45965.741998611113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45965.741998611113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45965.741998611113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45965.741998611113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45965.741998611113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45965.741998611113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45965.741998611113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45965.741998611113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45965.741998611113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45965.741998611113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45965.741998611113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45965.741998611113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45965.741998611113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45965.741998611113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45965.741998611113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45965.741998611113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45965.741998611113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45965.741998611113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45965.741998611113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45965.741998611113</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39123</v>
      </c>
      <c r="B2" s="171" t="str">
        <f>IFERROR(VLOOKUP(D2,DB!A:K,11,0),"")</f>
        <v>R6</v>
      </c>
      <c r="C2" s="168">
        <v>1</v>
      </c>
      <c r="D2" s="171" t="s">
        <v>34608</v>
      </c>
      <c r="E2" s="102" t="s">
        <v>39021</v>
      </c>
      <c r="F2" s="173">
        <v>45965.701979166668</v>
      </c>
      <c r="G2" s="115">
        <f ca="1">IFERROR(NOW()-F2,"-")</f>
        <v>4.0019328705966473E-2</v>
      </c>
      <c r="H2" s="173">
        <v>45965.696238425924</v>
      </c>
      <c r="I2" s="171" t="str">
        <f>IFERROR(VLOOKUP(D2,DB!A:F,6,0),"")</f>
        <v>Generator-SG</v>
      </c>
      <c r="J2" s="102" t="str">
        <f>IFERROR(VLOOKUP(D2,DB!A:G,7,0),"")</f>
        <v>Vandalized</v>
      </c>
      <c r="K2" s="169" t="s">
        <v>39124</v>
      </c>
      <c r="L2" s="174" t="str">
        <f>IFERROR(VLOOKUP(D2,DB!A:I,9,0),"")</f>
        <v>Latis</v>
      </c>
    </row>
    <row r="3" spans="1:16383" ht="31.5" customHeight="1">
      <c r="A3" s="170"/>
      <c r="B3" s="171" t="str">
        <f>IFERROR(VLOOKUP(D3,DB!A:K,11,0),"")</f>
        <v/>
      </c>
      <c r="C3" s="168"/>
      <c r="D3" s="171"/>
      <c r="E3" s="102"/>
      <c r="F3" s="173"/>
      <c r="G3" s="115">
        <f ca="1">IFERROR(NOW()-F3,"-")</f>
        <v>45965.741998495374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45965.741998495374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45965.741998495374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45965.741998495374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45965.741998495374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45965.741998495374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45965.741998495374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45965.741998495374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45965.741998495374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45965.741998495374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45965.741998495374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45965.741998495374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45965.741998495374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45965.741998495374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45965.741998495374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45965.741998495374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45965.741998495374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45965.741998495374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45965.741998495374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45965.741998495374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45965.741998495374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45965.741998495374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45965.741998495374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45965.741998495374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45965.741998495374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45965.741998495374</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45965.741998495374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45965.741998495374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45965.741998495374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45965.741998495374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45965.741998495374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45965.741998495374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45965.741998495374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45965.741998495374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45965.741998495374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45965.741998495374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45965.741998495374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45965.741998495374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45965.741998495374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45965.741998495374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45965.741998495374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45965.741998495374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45965.741998495374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45965.741998495374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45965.741998495374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45965.741998495374</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